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mc:AlternateContent xmlns:mc="http://schemas.openxmlformats.org/markup-compatibility/2006">
    <mc:Choice Requires="x15">
      <x15ac:absPath xmlns:x15ac="http://schemas.microsoft.com/office/spreadsheetml/2010/11/ac" url="https://itron-my.sharepoint.com/personal/adarras_itron_com/Documents/Desktop/inscription_edm_2019-20/inscriptions_2020-2021/"/>
    </mc:Choice>
  </mc:AlternateContent>
  <xr:revisionPtr revIDLastSave="17" documentId="8_{C6D2F92A-EB0E-4167-A6DC-FFA5195C7DA3}" xr6:coauthVersionLast="45" xr6:coauthVersionMax="45" xr10:uidLastSave="{75B7487E-BA79-4836-800D-35C7D3ED7D7F}"/>
  <workbookProtection workbookPassword="CC52" lockStructure="1"/>
  <bookViews>
    <workbookView xWindow="-108" yWindow="-108" windowWidth="23256" windowHeight="12576" xr2:uid="{00000000-000D-0000-FFFF-FFFF00000000}"/>
  </bookViews>
  <sheets>
    <sheet name="Feuil1" sheetId="1" r:id="rId1"/>
    <sheet name="Feuil2" sheetId="2" r:id="rId2"/>
    <sheet name="Feuil3" sheetId="3" r:id="rId3"/>
  </sheets>
  <definedNames>
    <definedName name="_30_minutes___instrument___solfège">Feuil2!$A$6:$A$11</definedName>
    <definedName name="Professeurs">Feuil2!$F$23:$F$29</definedName>
    <definedName name="_xlnm.Print_Area" localSheetId="0">Feuil1!$A$1:$L$62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B19" i="1"/>
  <c r="F19" i="1" s="1"/>
  <c r="G19" i="1" s="1"/>
  <c r="G15" i="1"/>
  <c r="K17" i="1" l="1"/>
  <c r="K18" i="1"/>
  <c r="K19" i="1"/>
  <c r="K16" i="1"/>
  <c r="B16" i="1" l="1"/>
  <c r="B17" i="1"/>
  <c r="F17" i="1" s="1"/>
  <c r="B18" i="1"/>
  <c r="F18" i="1" s="1"/>
  <c r="L21" i="1"/>
  <c r="F16" i="1" l="1"/>
  <c r="G16" i="1" s="1"/>
  <c r="L18" i="1"/>
  <c r="L17" i="1"/>
  <c r="L16" i="1" l="1"/>
  <c r="L19" i="1"/>
  <c r="L20" i="1" s="1"/>
  <c r="L23" i="1" s="1"/>
  <c r="E24" i="1" l="1"/>
  <c r="E26" i="1"/>
  <c r="E22" i="1"/>
  <c r="E25" i="1"/>
  <c r="E27" i="1"/>
  <c r="E23" i="1"/>
</calcChain>
</file>

<file path=xl/sharedStrings.xml><?xml version="1.0" encoding="utf-8"?>
<sst xmlns="http://schemas.openxmlformats.org/spreadsheetml/2006/main" count="157" uniqueCount="144">
  <si>
    <t>Adresse</t>
  </si>
  <si>
    <t>Personne à contacter</t>
  </si>
  <si>
    <t>Informations</t>
  </si>
  <si>
    <t>adresse mail</t>
  </si>
  <si>
    <t>ACTIVITES</t>
  </si>
  <si>
    <t>Tarif Plein 
(hors St Germain)</t>
  </si>
  <si>
    <t>Tarif 1</t>
  </si>
  <si>
    <t>Tarif 2</t>
  </si>
  <si>
    <t>Tarif 3</t>
  </si>
  <si>
    <t>Tarif 4</t>
  </si>
  <si>
    <t>Tarif 5</t>
  </si>
  <si>
    <t>Tarif 6</t>
  </si>
  <si>
    <t>prise en charge CCAS</t>
  </si>
  <si>
    <t>90 à 240€</t>
  </si>
  <si>
    <t>135 à 360€</t>
  </si>
  <si>
    <t>30 à 80€</t>
  </si>
  <si>
    <t>33 à 88€</t>
  </si>
  <si>
    <t>22,50 à 60€</t>
  </si>
  <si>
    <r>
      <t>Ø</t>
    </r>
    <r>
      <rPr>
        <b/>
        <sz val="12"/>
        <color rgb="FF404040"/>
        <rFont val="Garamond"/>
        <family val="1"/>
      </rPr>
      <t xml:space="preserve"> Tarif plein = membres hors St Germain.</t>
    </r>
  </si>
  <si>
    <t> </t>
  </si>
  <si>
    <t>Réductions</t>
  </si>
  <si>
    <r>
      <t>Ø</t>
    </r>
    <r>
      <rPr>
        <sz val="12"/>
        <color rgb="FF404040"/>
        <rFont val="Garamond"/>
        <family val="1"/>
      </rPr>
      <t xml:space="preserve"> </t>
    </r>
    <r>
      <rPr>
        <b/>
        <sz val="12"/>
        <color rgb="FF404040"/>
        <rFont val="Garamond"/>
        <family val="1"/>
      </rPr>
      <t>Les tarifs ci-après sont réservés aux St Germinois :</t>
    </r>
  </si>
  <si>
    <t>Tarif 1 = QF-M &gt; 1600 → -10%</t>
  </si>
  <si>
    <t>Tarif 2 = -25%</t>
  </si>
  <si>
    <t>Tarif 3 = -35%</t>
  </si>
  <si>
    <t>Tarif 4 = -40%</t>
  </si>
  <si>
    <t>Tarif 5 = -45%</t>
  </si>
  <si>
    <t>Tarif 6 = -50%</t>
  </si>
  <si>
    <r>
      <t>Ø</t>
    </r>
    <r>
      <rPr>
        <sz val="12"/>
        <color rgb="FF404040"/>
        <rFont val="Garamond"/>
        <family val="1"/>
      </rPr>
      <t xml:space="preserve"> </t>
    </r>
    <r>
      <rPr>
        <b/>
        <sz val="12"/>
        <color rgb="FF404040"/>
        <rFont val="Garamond"/>
        <family val="1"/>
      </rPr>
      <t>L’adhésion à l’association ne bénéficie d’aucune réduction.</t>
    </r>
  </si>
  <si>
    <t>Justificatifs à produire</t>
  </si>
  <si>
    <t>Pour les QF-M &gt; 1600, simplement un justificatif de domicile à St Germain pour bénéficier du tarif 1 qui donne droit à une réduction de 10%.</t>
  </si>
  <si>
    <t>Pour les tarifs 2, 3, 4, 5 et 6, c’est le CCAS qui délivrera une attestation de tarif.</t>
  </si>
  <si>
    <t>Précisions</t>
  </si>
  <si>
    <t>Nom</t>
  </si>
  <si>
    <t>Prénom</t>
  </si>
  <si>
    <t>date Naissance</t>
  </si>
  <si>
    <t>Représentant famille adhérente</t>
  </si>
  <si>
    <t xml:space="preserve">Activité </t>
  </si>
  <si>
    <t>Professeur</t>
  </si>
  <si>
    <t>Professeurs</t>
  </si>
  <si>
    <t>Christian</t>
  </si>
  <si>
    <t>Xavier</t>
  </si>
  <si>
    <t>Gérard</t>
  </si>
  <si>
    <t>Instrument</t>
  </si>
  <si>
    <t xml:space="preserve">Piano </t>
  </si>
  <si>
    <t>Chant</t>
  </si>
  <si>
    <t>Clarinette</t>
  </si>
  <si>
    <t>Total</t>
  </si>
  <si>
    <t>Montant des activités</t>
  </si>
  <si>
    <t>Adhésion 25€ par adhérent</t>
  </si>
  <si>
    <t xml:space="preserve">régularisation </t>
  </si>
  <si>
    <t xml:space="preserve">Représentant  </t>
  </si>
  <si>
    <t xml:space="preserve">Nom </t>
  </si>
  <si>
    <t>N° Tel</t>
  </si>
  <si>
    <t>Tarif Applicable *</t>
  </si>
  <si>
    <t>Règlement</t>
  </si>
  <si>
    <t>Échéance au 15 du mois</t>
  </si>
  <si>
    <t>1 fois</t>
  </si>
  <si>
    <t>Oct</t>
  </si>
  <si>
    <t>2 fois</t>
  </si>
  <si>
    <t>Oct-Janv</t>
  </si>
  <si>
    <t>3 fois</t>
  </si>
  <si>
    <t>4 fois</t>
  </si>
  <si>
    <t>5 fois</t>
  </si>
  <si>
    <t>10 fois</t>
  </si>
  <si>
    <t>Oct-Janv-Avril</t>
  </si>
  <si>
    <t>Chèques</t>
  </si>
  <si>
    <t>Espèce</t>
  </si>
  <si>
    <t>Chèques vacances</t>
  </si>
  <si>
    <t>Adhérent</t>
  </si>
  <si>
    <t>Adhérent à inscrire</t>
  </si>
  <si>
    <t>Nombre + Montant</t>
  </si>
  <si>
    <t xml:space="preserve">De Septembre à juin </t>
  </si>
  <si>
    <t>Autre contact Disponible</t>
  </si>
  <si>
    <t>Violon</t>
  </si>
  <si>
    <t>Instruments</t>
  </si>
  <si>
    <t>Batterie</t>
  </si>
  <si>
    <t>1-Instrument : 30mn solfège inclus</t>
  </si>
  <si>
    <t>2-Instrument : 45 mn solfège inclus</t>
  </si>
  <si>
    <t>4-Eveil Musical</t>
  </si>
  <si>
    <t xml:space="preserve">5-Groupe  </t>
  </si>
  <si>
    <t xml:space="preserve">6-Chorale 1h30 </t>
  </si>
  <si>
    <t>7-Utilisation de salle pour groupe indépendant</t>
  </si>
  <si>
    <t>8- Ensemble Batucada + Percussion</t>
  </si>
  <si>
    <t>Clémence</t>
  </si>
  <si>
    <t>Vielle à Roue</t>
  </si>
  <si>
    <t>Guitare classique</t>
  </si>
  <si>
    <t>Guitare électrique</t>
  </si>
  <si>
    <t>Guitare Basse</t>
  </si>
  <si>
    <t>Synthé/Clavier</t>
  </si>
  <si>
    <t>NickelHarpa</t>
  </si>
  <si>
    <t>Elodie</t>
  </si>
  <si>
    <t>Jenny</t>
  </si>
  <si>
    <t>Sébastien</t>
  </si>
  <si>
    <t>G.Pop</t>
  </si>
  <si>
    <t>Pièces nécessaires pour valider l’inscription :</t>
  </si>
  <si>
    <t>Bulletin d'inscription : Année 2020-2021</t>
  </si>
  <si>
    <t>- L’adhésion de 25 €</t>
  </si>
  <si>
    <r>
      <t xml:space="preserve">c </t>
    </r>
    <r>
      <rPr>
        <sz val="10"/>
        <color theme="1"/>
        <rFont val="Calibri"/>
        <family val="2"/>
        <scheme val="minor"/>
      </rPr>
      <t>Oui</t>
    </r>
  </si>
  <si>
    <r>
      <t xml:space="preserve">c </t>
    </r>
    <r>
      <rPr>
        <sz val="10"/>
        <color theme="1"/>
        <rFont val="Calibri"/>
        <family val="2"/>
        <scheme val="minor"/>
      </rPr>
      <t>Non</t>
    </r>
  </si>
  <si>
    <t>Musique &amp; Culture - Place de la Maire - 69650 Saint Germain au Mont d'Or - 07 83 69 89 78 - contact@musiqueetculture.com</t>
  </si>
  <si>
    <t>Le règlement intérieur s’impose à tous les adhérents de Musique &amp; Culture. L’adhésion vaut acceptation de ce règlement.</t>
  </si>
  <si>
    <t xml:space="preserve">Tout changement de coordonnées doit être communiqué par écrit, dans les plus brefs délais à contact@musiqueetculture.com </t>
  </si>
  <si>
    <t>Pour les élèves mineurs, tout changement de situation familiale doit être communiqué par écrit, dans les plus brefs délais en joignant les justificatifs correspondants à contact@musiqueetculture.com. Musique &amp; Culture décline toute responsabilité pour tout incident découlant d’une négligence sur ce point.</t>
  </si>
  <si>
    <t>- Le bulletin d'inscription dûment complété</t>
  </si>
  <si>
    <t>- Le règlement dans sa totalité (même en cas d'échéances multiples)</t>
  </si>
  <si>
    <t>Total saison 2020/2021</t>
  </si>
  <si>
    <t>Oct-Janv-Fév-Avril-Mai</t>
  </si>
  <si>
    <t>Oct-Janv-Fév-Avril</t>
  </si>
  <si>
    <r>
      <rPr>
        <sz val="10"/>
        <color theme="1"/>
        <rFont val="Wingdings"/>
        <charset val="2"/>
      </rPr>
      <t>o</t>
    </r>
    <r>
      <rPr>
        <sz val="12"/>
        <color theme="1"/>
        <rFont val="Calibri"/>
        <family val="2"/>
      </rPr>
      <t xml:space="preserve"> </t>
    </r>
    <r>
      <rPr>
        <sz val="10"/>
        <color theme="1"/>
        <rFont val="Calibri"/>
        <family val="2"/>
        <scheme val="minor"/>
      </rPr>
      <t>J'autorise l'association Musique &amp; Culture à utiliser mes données personnelles à des fins de fonctionnement</t>
    </r>
  </si>
  <si>
    <t>RÈGLEMENT INTERIEUR MUSIQUE &amp; CULTURE</t>
  </si>
  <si>
    <r>
      <rPr>
        <sz val="10"/>
        <color theme="1"/>
        <rFont val="Webdings"/>
        <family val="1"/>
        <charset val="2"/>
      </rPr>
      <t>¯</t>
    </r>
    <r>
      <rPr>
        <sz val="10"/>
        <color theme="1"/>
        <rFont val="Copperplate Gothic Light"/>
        <family val="2"/>
      </rPr>
      <t>Inscription / réinscription</t>
    </r>
  </si>
  <si>
    <r>
      <rPr>
        <sz val="10"/>
        <color theme="1"/>
        <rFont val="Webdings"/>
        <family val="1"/>
        <charset val="2"/>
      </rPr>
      <t>¯</t>
    </r>
    <r>
      <rPr>
        <sz val="10"/>
        <color theme="1"/>
        <rFont val="Copperplate Gothic Light"/>
        <family val="2"/>
      </rPr>
      <t>Dispositions tarifaires</t>
    </r>
  </si>
  <si>
    <t>Toute demande d’inscription / réinscription doit être effectuée auprès de Musique &amp; Culture aux dates fixées. L’inscription / la réinscription s’effectue en fonction des places disponibles.</t>
  </si>
  <si>
    <t xml:space="preserve">Seul l’élève majeur, le parent ou le représentant légal de l’enfant mineur est en mesure d’effectuer l’inscription / la réinscription. </t>
  </si>
  <si>
    <t>- Toute réinscription ne sera effective que si la totalité de l’année précédente (adhésion et frais de scolarité) a été acquittée.</t>
  </si>
  <si>
    <t>- L’accord ou le refus du droit à l’image en cochant la case «oui» ou «non» lors de la validation de votre demande de réinscription ou première inscription</t>
  </si>
  <si>
    <t>- L’inscription / réinscription est annuelle. La scolarité est due dans sa totalité y compris si l’élève démissionne ou demande un congé en cours d’année. Un délai de 15 jours est accordé (semaine 39 et 40 du 21 septembre au 3 octobre 2020 inclus) afin d'effectuer un cours d'essai.</t>
  </si>
  <si>
    <r>
      <t>- Le règlement est demandé lors de l’inscription /réinscription et s’effectue en intégralité, par chèque à l’ordre de Musique &amp; Culture ou chèque vacances, m</t>
    </r>
    <r>
      <rPr>
        <sz val="10"/>
        <rFont val="Calibri"/>
        <family val="2"/>
        <scheme val="minor"/>
      </rPr>
      <t>ême pour les paiements différés</t>
    </r>
  </si>
  <si>
    <r>
      <rPr>
        <sz val="10"/>
        <color theme="1"/>
        <rFont val="Webdings"/>
        <family val="1"/>
        <charset val="2"/>
      </rPr>
      <t>¯</t>
    </r>
    <r>
      <rPr>
        <sz val="10"/>
        <color theme="1"/>
        <rFont val="Copperplate Gothic Light"/>
        <family val="2"/>
      </rPr>
      <t>Engagement</t>
    </r>
  </si>
  <si>
    <r>
      <rPr>
        <sz val="10"/>
        <color theme="1"/>
        <rFont val="Webdings"/>
        <family val="1"/>
        <charset val="2"/>
      </rPr>
      <t>¯</t>
    </r>
    <r>
      <rPr>
        <sz val="10"/>
        <color theme="1"/>
        <rFont val="Copperplate Gothic Light"/>
        <family val="2"/>
      </rPr>
      <t>Responsabilité</t>
    </r>
  </si>
  <si>
    <t>- Les tarifs sont fixés par délibération du Conseil d’Administration chaque année sur la base de 32 cours annuels dispensés. Ils sont disponibles sur le site www.musiqueetculture.com.</t>
  </si>
  <si>
    <t>- Les absences doivent être signalées au professeur.</t>
  </si>
  <si>
    <r>
      <rPr>
        <sz val="10"/>
        <color theme="1"/>
        <rFont val="Webdings"/>
        <family val="1"/>
        <charset val="2"/>
      </rPr>
      <t>¯</t>
    </r>
    <r>
      <rPr>
        <sz val="10"/>
        <color theme="1"/>
        <rFont val="Copperplate Gothic Light"/>
        <family val="2"/>
      </rPr>
      <t>Droit à l’image</t>
    </r>
  </si>
  <si>
    <r>
      <t>J'accepte que les images représentant les adhérents inscrits ci-dessus prises</t>
    </r>
    <r>
      <rPr>
        <sz val="10"/>
        <rFont val="Calibri"/>
        <family val="2"/>
        <scheme val="minor"/>
      </rPr>
      <t xml:space="preserve"> </t>
    </r>
    <r>
      <rPr>
        <sz val="10"/>
        <color theme="1"/>
        <rFont val="Calibri"/>
        <family val="2"/>
        <scheme val="minor"/>
      </rPr>
      <t xml:space="preserve">dans le cadre des activités de Musique &amp; Culture puissent être utilisées pour la publication, la reproduction, la diffusion, l’impression par tous moyens y compris internet </t>
    </r>
    <r>
      <rPr>
        <sz val="10"/>
        <rFont val="Calibri"/>
        <family val="2"/>
        <scheme val="minor"/>
      </rPr>
      <t xml:space="preserve">et ce sans qu’il puisse prévaloir d’un quelconque droit sur ces images. </t>
    </r>
    <r>
      <rPr>
        <sz val="10"/>
        <color theme="1"/>
        <rFont val="Calibri"/>
        <family val="2"/>
        <scheme val="minor"/>
      </rPr>
      <t xml:space="preserve">Musique &amp; Culture s'interdit toute exploitation susceptible de porter atteinte à la dignité, à la réputation et à la vie privée et qu’il ne sera fait aucune exploitation commerciale. </t>
    </r>
  </si>
  <si>
    <r>
      <rPr>
        <sz val="10"/>
        <color theme="1"/>
        <rFont val="Webdings"/>
        <family val="1"/>
        <charset val="2"/>
      </rPr>
      <t>¯</t>
    </r>
    <r>
      <rPr>
        <sz val="10"/>
        <color theme="1"/>
        <rFont val="Copperplate Gothic Light"/>
        <family val="2"/>
      </rPr>
      <t>Sécurité</t>
    </r>
  </si>
  <si>
    <t>- Les parents/les représentant légaux ou l’élève majeur autorisent Musique &amp; Culture à prendre toutes les dispositions nécessaires en cas d’accident (appel SAMU, Pompiers…). Musique &amp; Culture informera dans les plus brefs délais, les parents ou toute autre personne dont les coordonnées ont été mentionnées sur le dossier d’inscription /réinscription.</t>
  </si>
  <si>
    <t>- Toute maladie contagieuse doit également être signalée par les parents ou représentants légaux.</t>
  </si>
  <si>
    <t>- En cas de pandémie, d’épidémie ou de directives sanitaires gouvernementales, chaque élève est tenu de respecter dans leur intégralité l’ensemble des mesures prises par Musique &amp; Culture sous peine de se voir refuser l’accès aux cours.</t>
  </si>
  <si>
    <t>- Attestation de tarif délivrée par la Mairie le cas échéant</t>
  </si>
  <si>
    <t>Les élèves mineurs, doivent être acheminés par un parent ou responsable légal auprès du professeur et être récupérés à l’heure de fin dans les mêmes conditions. Sauf passerrelle sous réserve d'autorisation parentale ou responsable légal. Musique &amp; Culture ne peut être tenue pour responsable en dehors des heures de cours prévus.</t>
  </si>
  <si>
    <t>Romain</t>
  </si>
  <si>
    <t>- L’élève s’engage à suivre assidûment les cours pendant toute l’année scolaire et est tenu de participer aux manifestations organisées par Musique &amp; Culture (concerts, auditions…) pour lesquelles il s'est engagé.</t>
  </si>
  <si>
    <t>A-Atelier Nyckelharpa</t>
  </si>
  <si>
    <t>C-Atelier Musique du monde Enfant</t>
  </si>
  <si>
    <t>3-Eveil bébé</t>
  </si>
  <si>
    <t>B-Atelier Musiques traditionnelles Adulte</t>
  </si>
  <si>
    <t>MUSIQUE ET CULTURE - 2020/2021</t>
  </si>
  <si>
    <t>François</t>
  </si>
  <si>
    <t>Léa</t>
  </si>
  <si>
    <t xml:space="preserve">En aucun cas, Musique &amp; Culture ne peut être tenue pour responsable en cas de vols, dégradations ou pertes survenues dans l’établissement.                         Signature : </t>
  </si>
  <si>
    <t xml:space="preserve">Les informations recueillies sur ce formulaire sont enregistrées dans un fichier informatisé par l'association pour nous permettre de vous communiquer toutes informations jugées utiles au bon déroulement des cours de l'école de musique (absence, rattrapage de cours, auditions...) et à des fins de statistiques. Afin de protéger la confidentialité de vos données personnelles, Musique &amp; Culture s'engage à ne pas divulger, ne pas transmettre, ni partager vos données personnelles avec d'autres entités, entreprises ou organismes, quels qu'ils soient, conformément au Règlement Général sur la Protection des Données. Les données sont conservées pendant une durée maximum de 5 ans. Consultez le site cnil.fr pour plus d’informations sur vos droits. </t>
  </si>
  <si>
    <t xml:space="preserve">- Résident de Saint Germain au Mont d'Or - </t>
  </si>
  <si>
    <t>* Tarif 1 est le tarif commun. Pour les autres tarifs, fournir le justificatif de tarif obtenu sur présentation d'une attestation CAF en mairie ou bien à social@sgmo.net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</si>
</sst>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1]"/>
    <numFmt numFmtId="165" formatCode="dd/mm/yy;@"/>
  </numFmts>
  <fonts count="29">
    <font>
      <sz val="11"/>
      <color theme="1"/>
      <name val="Calibri"/>
      <family val="2"/>
      <scheme val="minor"/>
    </font>
    <font>
      <sz val="11"/>
      <color theme="1"/>
      <name val="Calibri"/>
      <family val="2"/>
      <scheme val="minor"/>
    </font>
    <font>
      <sz val="10"/>
      <color rgb="FF000000"/>
      <name val="Arial"/>
      <family val="2"/>
    </font>
    <font>
      <b/>
      <sz val="10"/>
      <color rgb="FFFFFFFF"/>
      <name val="Arial"/>
      <family val="2"/>
    </font>
    <font>
      <sz val="10"/>
      <name val="Arial"/>
      <family val="2"/>
    </font>
    <font>
      <b/>
      <u/>
      <sz val="10"/>
      <color rgb="FF000000"/>
      <name val="Arial"/>
      <family val="2"/>
    </font>
    <font>
      <sz val="10"/>
      <color rgb="FF000000"/>
      <name val="Arial"/>
      <family val="2"/>
    </font>
    <font>
      <sz val="12"/>
      <color rgb="FF404040"/>
      <name val="Garamond"/>
      <family val="1"/>
    </font>
    <font>
      <sz val="12"/>
      <color rgb="FF404040"/>
      <name val="Wingdings"/>
      <charset val="2"/>
    </font>
    <font>
      <b/>
      <sz val="12"/>
      <color rgb="FF404040"/>
      <name val="Garamond"/>
      <family val="1"/>
    </font>
    <font>
      <b/>
      <sz val="12"/>
      <color rgb="FF404040"/>
      <name val="Wingdings"/>
      <charset val="2"/>
    </font>
    <font>
      <b/>
      <u/>
      <sz val="14"/>
      <color rgb="FF404040"/>
      <name val="Garamond"/>
      <family val="1"/>
    </font>
    <font>
      <sz val="11"/>
      <color theme="1"/>
      <name val="Arial"/>
      <family val="2"/>
    </font>
    <font>
      <sz val="15"/>
      <color theme="1"/>
      <name val="Arial"/>
      <family val="2"/>
    </font>
    <font>
      <sz val="13"/>
      <color theme="1"/>
      <name val="Arial"/>
      <family val="2"/>
    </font>
    <font>
      <sz val="10"/>
      <color theme="1"/>
      <name val="Arial"/>
      <family val="2"/>
    </font>
    <font>
      <b/>
      <sz val="11"/>
      <color theme="1"/>
      <name val="Arial"/>
      <family val="2"/>
    </font>
    <font>
      <sz val="11"/>
      <color theme="0"/>
      <name val="Arial"/>
      <family val="2"/>
    </font>
    <font>
      <b/>
      <sz val="11"/>
      <color theme="0"/>
      <name val="Arial"/>
      <family val="2"/>
    </font>
    <font>
      <sz val="10"/>
      <color theme="1"/>
      <name val="Calibri"/>
      <family val="2"/>
      <scheme val="minor"/>
    </font>
    <font>
      <sz val="10"/>
      <color theme="1"/>
      <name val="Webdings"/>
      <family val="1"/>
      <charset val="2"/>
    </font>
    <font>
      <sz val="10"/>
      <color theme="1"/>
      <name val="Calibri"/>
      <family val="2"/>
    </font>
    <font>
      <sz val="10"/>
      <color theme="1"/>
      <name val="Copperplate Gothic Light"/>
      <family val="2"/>
    </font>
    <font>
      <sz val="10"/>
      <name val="Calibri"/>
      <family val="2"/>
      <scheme val="minor"/>
    </font>
    <font>
      <sz val="10"/>
      <color theme="1"/>
      <name val="Wingdings"/>
      <charset val="2"/>
    </font>
    <font>
      <sz val="12"/>
      <color theme="1"/>
      <name val="Calibri"/>
      <family val="2"/>
    </font>
    <font>
      <u/>
      <sz val="10"/>
      <color theme="1"/>
      <name val="Calibri"/>
      <family val="2"/>
      <scheme val="minor"/>
    </font>
    <font>
      <sz val="10"/>
      <color theme="1"/>
      <name val="Calibri"/>
      <family val="2"/>
      <charset val="2"/>
      <scheme val="minor"/>
    </font>
    <font>
      <sz val="8"/>
      <color theme="1"/>
      <name val="Arial"/>
      <family val="2"/>
    </font>
  </fonts>
  <fills count="10">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rgb="FFA64D79"/>
      </patternFill>
    </fill>
    <fill>
      <patternFill patternType="solid">
        <fgColor rgb="FFBE3691"/>
        <bgColor rgb="FFA64D79"/>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44" fontId="6" fillId="0" borderId="0" applyFont="0" applyFill="0" applyBorder="0" applyAlignment="0" applyProtection="0"/>
  </cellStyleXfs>
  <cellXfs count="142">
    <xf numFmtId="0" fontId="0" fillId="0" borderId="0" xfId="0"/>
    <xf numFmtId="0" fontId="2" fillId="0" borderId="0" xfId="2"/>
    <xf numFmtId="0" fontId="5" fillId="0" borderId="0" xfId="2" applyFont="1" applyAlignment="1"/>
    <xf numFmtId="164" fontId="4" fillId="0" borderId="0" xfId="2" applyNumberFormat="1" applyFont="1" applyAlignment="1">
      <alignment vertical="center"/>
    </xf>
    <xf numFmtId="0" fontId="3" fillId="5" borderId="4" xfId="2" applyFont="1" applyFill="1" applyBorder="1" applyAlignment="1">
      <alignment horizontal="center" vertical="center"/>
    </xf>
    <xf numFmtId="0" fontId="3" fillId="5" borderId="2" xfId="2" applyFont="1" applyFill="1" applyBorder="1" applyAlignment="1">
      <alignment horizontal="center" vertical="center" wrapText="1"/>
    </xf>
    <xf numFmtId="0" fontId="3" fillId="5" borderId="5" xfId="2" applyFont="1" applyFill="1" applyBorder="1" applyAlignment="1">
      <alignment horizontal="center" vertical="center" wrapText="1"/>
    </xf>
    <xf numFmtId="0" fontId="4" fillId="0" borderId="6" xfId="2" applyFont="1" applyBorder="1" applyAlignment="1">
      <alignment vertical="center"/>
    </xf>
    <xf numFmtId="44" fontId="4" fillId="0" borderId="0" xfId="3" applyFont="1" applyBorder="1" applyAlignment="1">
      <alignment horizontal="center" vertical="center"/>
    </xf>
    <xf numFmtId="164" fontId="4" fillId="0" borderId="0" xfId="2" applyNumberFormat="1" applyFont="1" applyBorder="1" applyAlignment="1">
      <alignment vertical="center"/>
    </xf>
    <xf numFmtId="164" fontId="4" fillId="0" borderId="7" xfId="2" applyNumberFormat="1" applyFont="1" applyBorder="1" applyAlignment="1">
      <alignment vertical="center"/>
    </xf>
    <xf numFmtId="0" fontId="3" fillId="4" borderId="3" xfId="2" applyFont="1" applyFill="1" applyBorder="1" applyAlignment="1">
      <alignment horizontal="center" vertical="center" wrapText="1"/>
    </xf>
    <xf numFmtId="0" fontId="6" fillId="0" borderId="10" xfId="2" applyFont="1" applyBorder="1" applyAlignment="1">
      <alignment horizontal="right" vertical="center"/>
    </xf>
    <xf numFmtId="0" fontId="6" fillId="0" borderId="11" xfId="2" applyFont="1" applyBorder="1" applyAlignment="1">
      <alignment horizontal="right" vertical="center"/>
    </xf>
    <xf numFmtId="0" fontId="7" fillId="0" borderId="0" xfId="2" applyFont="1" applyAlignment="1">
      <alignment wrapText="1"/>
    </xf>
    <xf numFmtId="0" fontId="10" fillId="0" borderId="0" xfId="2" applyFont="1" applyAlignment="1">
      <alignment wrapText="1"/>
    </xf>
    <xf numFmtId="0" fontId="11" fillId="0" borderId="0" xfId="2" applyFont="1" applyAlignment="1">
      <alignment horizontal="center" wrapText="1"/>
    </xf>
    <xf numFmtId="0" fontId="7" fillId="0" borderId="0" xfId="2" applyFont="1" applyAlignment="1">
      <alignment horizontal="left" wrapText="1"/>
    </xf>
    <xf numFmtId="0" fontId="6" fillId="0" borderId="0" xfId="2" applyFont="1" applyBorder="1" applyAlignment="1">
      <alignment horizontal="right" vertical="center"/>
    </xf>
    <xf numFmtId="0" fontId="6" fillId="0" borderId="0" xfId="2" applyFont="1"/>
    <xf numFmtId="9" fontId="0" fillId="0" borderId="0" xfId="1" applyFont="1"/>
    <xf numFmtId="10" fontId="0" fillId="0" borderId="0" xfId="1" applyNumberFormat="1" applyFont="1"/>
    <xf numFmtId="0" fontId="12" fillId="0" borderId="0" xfId="0" applyFont="1"/>
    <xf numFmtId="0" fontId="12" fillId="0" borderId="0" xfId="0" applyFont="1" applyBorder="1"/>
    <xf numFmtId="0" fontId="17" fillId="6" borderId="1" xfId="0" applyFont="1" applyFill="1" applyBorder="1" applyAlignment="1">
      <alignment horizontal="left" vertical="center" wrapText="1"/>
    </xf>
    <xf numFmtId="0" fontId="12" fillId="0" borderId="0" xfId="0" applyFont="1" applyFill="1" applyBorder="1"/>
    <xf numFmtId="0" fontId="12" fillId="0" borderId="7" xfId="0" applyFont="1" applyBorder="1"/>
    <xf numFmtId="0" fontId="12" fillId="0" borderId="6" xfId="0" applyFont="1" applyBorder="1"/>
    <xf numFmtId="0" fontId="12" fillId="0" borderId="1" xfId="0" applyFont="1" applyFill="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0" borderId="12"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2" fillId="0" borderId="1" xfId="0" applyFont="1" applyBorder="1" applyAlignment="1" applyProtection="1">
      <alignment horizontal="left"/>
      <protection locked="0"/>
    </xf>
    <xf numFmtId="0" fontId="12" fillId="2" borderId="8" xfId="0" applyFont="1" applyFill="1" applyBorder="1"/>
    <xf numFmtId="0" fontId="16" fillId="2" borderId="4" xfId="0" applyFont="1" applyFill="1" applyBorder="1" applyAlignment="1"/>
    <xf numFmtId="0" fontId="18" fillId="6" borderId="1"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1" xfId="0" applyFont="1" applyFill="1" applyBorder="1" applyAlignment="1">
      <alignment horizontal="center" vertical="center" wrapText="1"/>
    </xf>
    <xf numFmtId="0" fontId="12" fillId="7" borderId="0" xfId="0" applyFont="1" applyFill="1" applyBorder="1"/>
    <xf numFmtId="0" fontId="12" fillId="7" borderId="5" xfId="0" applyFont="1" applyFill="1" applyBorder="1" applyAlignment="1"/>
    <xf numFmtId="0" fontId="18" fillId="7" borderId="0" xfId="0" applyFont="1" applyFill="1" applyBorder="1"/>
    <xf numFmtId="0" fontId="12" fillId="7" borderId="0" xfId="0" applyFont="1" applyFill="1" applyBorder="1" applyAlignment="1">
      <alignment horizontal="center"/>
    </xf>
    <xf numFmtId="165" fontId="12" fillId="7" borderId="0" xfId="0" applyNumberFormat="1" applyFont="1" applyFill="1" applyBorder="1" applyAlignment="1">
      <alignment horizontal="center"/>
    </xf>
    <xf numFmtId="0" fontId="18" fillId="7" borderId="0" xfId="0" applyFont="1" applyFill="1" applyBorder="1" applyAlignment="1">
      <alignment horizontal="center"/>
    </xf>
    <xf numFmtId="165" fontId="18" fillId="7" borderId="0" xfId="0" applyNumberFormat="1" applyFont="1" applyFill="1" applyBorder="1" applyAlignment="1">
      <alignment horizontal="center"/>
    </xf>
    <xf numFmtId="0" fontId="18" fillId="7" borderId="0" xfId="0" applyFont="1" applyFill="1" applyBorder="1" applyAlignment="1">
      <alignment horizontal="left" wrapText="1"/>
    </xf>
    <xf numFmtId="0" fontId="18" fillId="7" borderId="0" xfId="0" applyFont="1" applyFill="1" applyBorder="1" applyAlignment="1">
      <alignment horizontal="left" vertical="center" wrapText="1"/>
    </xf>
    <xf numFmtId="0" fontId="18" fillId="7" borderId="0" xfId="0" applyFont="1" applyFill="1" applyBorder="1" applyAlignment="1">
      <alignment horizontal="center" vertical="center"/>
    </xf>
    <xf numFmtId="0" fontId="12" fillId="7" borderId="0" xfId="0" applyFont="1" applyFill="1"/>
    <xf numFmtId="0" fontId="16" fillId="7" borderId="0" xfId="0" applyFont="1" applyFill="1"/>
    <xf numFmtId="0" fontId="0" fillId="7" borderId="0" xfId="0" applyFill="1"/>
    <xf numFmtId="0" fontId="12" fillId="8" borderId="1" xfId="0" applyFont="1" applyFill="1" applyBorder="1" applyAlignment="1">
      <alignment horizontal="center"/>
    </xf>
    <xf numFmtId="0" fontId="12" fillId="8" borderId="1" xfId="0" applyFont="1" applyFill="1" applyBorder="1"/>
    <xf numFmtId="0" fontId="12" fillId="8" borderId="1" xfId="0" applyFont="1" applyFill="1" applyBorder="1" applyAlignment="1">
      <alignment horizontal="left" vertical="center"/>
    </xf>
    <xf numFmtId="0" fontId="12" fillId="7" borderId="0" xfId="0" applyFont="1" applyFill="1" applyBorder="1" applyAlignment="1"/>
    <xf numFmtId="0" fontId="2" fillId="0" borderId="2" xfId="2" applyBorder="1"/>
    <xf numFmtId="0" fontId="2" fillId="0" borderId="0" xfId="2" applyBorder="1"/>
    <xf numFmtId="0" fontId="2" fillId="0" borderId="9" xfId="2" applyBorder="1"/>
    <xf numFmtId="0" fontId="3" fillId="5" borderId="0" xfId="2" applyFont="1" applyFill="1" applyBorder="1" applyAlignment="1">
      <alignment horizontal="center" vertical="center" wrapText="1"/>
    </xf>
    <xf numFmtId="0" fontId="3" fillId="5" borderId="7"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5" borderId="6" xfId="2" applyFont="1" applyFill="1" applyBorder="1" applyAlignment="1">
      <alignment horizontal="left" vertical="center"/>
    </xf>
    <xf numFmtId="0" fontId="2" fillId="0" borderId="0" xfId="2" applyFont="1" applyBorder="1"/>
    <xf numFmtId="0" fontId="2" fillId="0" borderId="0" xfId="2" applyFont="1" applyFill="1" applyBorder="1"/>
    <xf numFmtId="0" fontId="4" fillId="0" borderId="0" xfId="2" applyFont="1" applyBorder="1" applyAlignment="1">
      <alignment vertical="center"/>
    </xf>
    <xf numFmtId="0" fontId="0" fillId="0" borderId="12" xfId="0" applyBorder="1" applyAlignment="1" applyProtection="1">
      <alignment horizontal="left"/>
      <protection locked="0"/>
    </xf>
    <xf numFmtId="0" fontId="12" fillId="0" borderId="12" xfId="0" applyFont="1" applyBorder="1" applyAlignment="1" applyProtection="1">
      <alignment horizontal="left"/>
      <protection locked="0"/>
    </xf>
    <xf numFmtId="0" fontId="12" fillId="8" borderId="1" xfId="0" applyFont="1" applyFill="1" applyBorder="1" applyAlignment="1">
      <alignment horizontal="left"/>
    </xf>
    <xf numFmtId="0" fontId="12" fillId="3" borderId="1" xfId="0" applyFont="1" applyFill="1" applyBorder="1" applyAlignment="1">
      <alignment horizontal="left"/>
    </xf>
    <xf numFmtId="0" fontId="12" fillId="3" borderId="12" xfId="0" applyFont="1" applyFill="1" applyBorder="1" applyAlignment="1">
      <alignment horizontal="left"/>
    </xf>
    <xf numFmtId="0" fontId="12" fillId="3" borderId="13" xfId="0" applyFont="1" applyFill="1" applyBorder="1" applyAlignment="1">
      <alignment horizontal="left"/>
    </xf>
    <xf numFmtId="0" fontId="19" fillId="0" borderId="0" xfId="0" applyFont="1" applyAlignment="1">
      <alignment horizontal="left"/>
    </xf>
    <xf numFmtId="49" fontId="19" fillId="0" borderId="0" xfId="0" applyNumberFormat="1" applyFont="1" applyAlignment="1">
      <alignment horizontal="left"/>
    </xf>
    <xf numFmtId="49" fontId="19" fillId="0" borderId="0" xfId="0" applyNumberFormat="1" applyFont="1" applyAlignment="1"/>
    <xf numFmtId="0" fontId="0" fillId="0" borderId="0" xfId="0" applyAlignment="1"/>
    <xf numFmtId="49" fontId="19" fillId="0" borderId="0" xfId="0" applyNumberFormat="1" applyFont="1" applyAlignment="1">
      <alignment horizontal="left" wrapText="1"/>
    </xf>
    <xf numFmtId="49" fontId="20" fillId="0" borderId="0" xfId="0" applyNumberFormat="1" applyFont="1" applyAlignment="1">
      <alignment horizontal="left" wrapText="1"/>
    </xf>
    <xf numFmtId="0" fontId="12" fillId="8" borderId="1" xfId="0" applyFont="1" applyFill="1" applyBorder="1" applyAlignment="1">
      <alignment vertical="center"/>
    </xf>
    <xf numFmtId="0" fontId="12" fillId="8" borderId="1" xfId="0" applyFont="1" applyFill="1" applyBorder="1" applyAlignment="1">
      <alignment vertical="center" wrapText="1"/>
    </xf>
    <xf numFmtId="0" fontId="19" fillId="0" borderId="0" xfId="0" applyFont="1" applyAlignment="1">
      <alignment horizontal="left" vertical="top" wrapText="1"/>
    </xf>
    <xf numFmtId="2" fontId="12" fillId="8" borderId="1" xfId="0" applyNumberFormat="1" applyFont="1" applyFill="1" applyBorder="1" applyAlignment="1">
      <alignment horizontal="center" vertical="center"/>
    </xf>
    <xf numFmtId="4" fontId="12" fillId="8" borderId="1" xfId="0" applyNumberFormat="1" applyFont="1" applyFill="1" applyBorder="1" applyAlignment="1">
      <alignment horizontal="center"/>
    </xf>
    <xf numFmtId="4" fontId="12" fillId="0" borderId="1" xfId="0" applyNumberFormat="1" applyFont="1" applyFill="1" applyBorder="1" applyAlignment="1" applyProtection="1">
      <alignment horizontal="center"/>
      <protection locked="0"/>
    </xf>
    <xf numFmtId="4" fontId="16" fillId="8" borderId="1" xfId="0" applyNumberFormat="1" applyFont="1" applyFill="1" applyBorder="1" applyAlignment="1">
      <alignment horizontal="center"/>
    </xf>
    <xf numFmtId="0" fontId="27" fillId="0" borderId="0" xfId="0" applyFont="1"/>
    <xf numFmtId="0" fontId="3" fillId="5" borderId="6" xfId="2" applyFont="1" applyFill="1" applyBorder="1" applyAlignment="1">
      <alignment horizontal="center" vertical="center" wrapText="1"/>
    </xf>
    <xf numFmtId="9" fontId="4" fillId="0" borderId="0" xfId="1" applyFont="1" applyBorder="1" applyAlignment="1">
      <alignment vertical="center"/>
    </xf>
    <xf numFmtId="0" fontId="13" fillId="9" borderId="0" xfId="0" applyFont="1" applyFill="1" applyAlignment="1"/>
    <xf numFmtId="0" fontId="14" fillId="9" borderId="0" xfId="0" applyFont="1" applyFill="1" applyAlignment="1"/>
    <xf numFmtId="0" fontId="12" fillId="0" borderId="0" xfId="0" applyFont="1" applyBorder="1" applyAlignment="1">
      <alignment horizontal="center" vertical="center"/>
    </xf>
    <xf numFmtId="0" fontId="12" fillId="9" borderId="9" xfId="0" applyFont="1" applyFill="1" applyBorder="1" applyAlignment="1">
      <alignment horizontal="center" vertical="center"/>
    </xf>
    <xf numFmtId="0" fontId="0" fillId="0" borderId="0" xfId="0" applyAlignment="1">
      <alignment horizontal="center" vertical="center"/>
    </xf>
    <xf numFmtId="0" fontId="14" fillId="7" borderId="0" xfId="0" applyFont="1" applyFill="1" applyAlignment="1">
      <alignment horizontal="center" wrapText="1"/>
    </xf>
    <xf numFmtId="0" fontId="13" fillId="7" borderId="0" xfId="0" applyFont="1" applyFill="1" applyAlignment="1">
      <alignment horizontal="center"/>
    </xf>
    <xf numFmtId="0" fontId="12" fillId="7" borderId="9" xfId="0" quotePrefix="1" applyFont="1" applyFill="1" applyBorder="1" applyAlignment="1">
      <alignment horizontal="center" vertical="center"/>
    </xf>
    <xf numFmtId="0" fontId="12" fillId="7" borderId="9" xfId="0" applyFont="1" applyFill="1" applyBorder="1" applyAlignment="1">
      <alignment horizontal="center" vertical="center"/>
    </xf>
    <xf numFmtId="49" fontId="19" fillId="0" borderId="0" xfId="0" applyNumberFormat="1" applyFont="1" applyAlignment="1">
      <alignment horizontal="left" wrapText="1"/>
    </xf>
    <xf numFmtId="0" fontId="16" fillId="2" borderId="1" xfId="0" applyFont="1" applyFill="1" applyBorder="1" applyAlignment="1">
      <alignment horizontal="left"/>
    </xf>
    <xf numFmtId="0" fontId="16" fillId="2" borderId="12" xfId="0" applyFont="1" applyFill="1" applyBorder="1" applyAlignment="1">
      <alignment horizontal="left"/>
    </xf>
    <xf numFmtId="0" fontId="16" fillId="2" borderId="13" xfId="0" applyFont="1" applyFill="1" applyBorder="1" applyAlignment="1">
      <alignment horizontal="left"/>
    </xf>
    <xf numFmtId="49" fontId="19" fillId="0" borderId="0" xfId="0" applyNumberFormat="1" applyFont="1" applyAlignment="1">
      <alignment horizontal="left" vertical="center" wrapText="1"/>
    </xf>
    <xf numFmtId="49" fontId="23" fillId="0" borderId="0" xfId="0" applyNumberFormat="1" applyFont="1" applyAlignment="1">
      <alignment horizontal="left" wrapText="1"/>
    </xf>
    <xf numFmtId="49" fontId="21" fillId="0" borderId="0" xfId="0" applyNumberFormat="1" applyFont="1" applyAlignment="1">
      <alignment horizontal="left" vertical="center" wrapText="1"/>
    </xf>
    <xf numFmtId="49" fontId="21" fillId="0" borderId="0" xfId="0" applyNumberFormat="1" applyFont="1" applyAlignment="1">
      <alignment horizontal="left" wrapText="1"/>
    </xf>
    <xf numFmtId="0" fontId="16" fillId="2" borderId="14" xfId="0" applyFont="1" applyFill="1" applyBorder="1" applyAlignment="1">
      <alignment horizontal="center" vertical="center"/>
    </xf>
    <xf numFmtId="0" fontId="16" fillId="2" borderId="13" xfId="0" applyFont="1" applyFill="1" applyBorder="1" applyAlignment="1">
      <alignment horizontal="center" vertical="center"/>
    </xf>
    <xf numFmtId="0" fontId="12" fillId="8" borderId="1" xfId="0" applyFont="1" applyFill="1" applyBorder="1" applyAlignment="1">
      <alignment horizontal="right"/>
    </xf>
    <xf numFmtId="165" fontId="12" fillId="0" borderId="1" xfId="0" applyNumberFormat="1" applyFont="1" applyBorder="1" applyAlignment="1" applyProtection="1">
      <alignment horizontal="center"/>
      <protection locked="0"/>
    </xf>
    <xf numFmtId="0" fontId="28" fillId="7" borderId="6"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12" fillId="0" borderId="1" xfId="0" applyFont="1" applyBorder="1" applyAlignment="1" applyProtection="1">
      <alignment horizontal="center"/>
      <protection locked="0"/>
    </xf>
    <xf numFmtId="0" fontId="12" fillId="8" borderId="12" xfId="0" applyFont="1" applyFill="1" applyBorder="1" applyAlignment="1">
      <alignment horizontal="left"/>
    </xf>
    <xf numFmtId="0" fontId="12" fillId="8" borderId="13" xfId="0" applyFont="1" applyFill="1" applyBorder="1" applyAlignment="1">
      <alignment horizontal="left"/>
    </xf>
    <xf numFmtId="0" fontId="21" fillId="0" borderId="0" xfId="0" applyFont="1" applyAlignment="1">
      <alignment horizontal="left" wrapText="1"/>
    </xf>
    <xf numFmtId="0" fontId="19" fillId="0" borderId="0" xfId="0" applyFont="1" applyAlignment="1">
      <alignment horizontal="left" wrapText="1"/>
    </xf>
    <xf numFmtId="0" fontId="12" fillId="9" borderId="4" xfId="0" applyFont="1" applyFill="1" applyBorder="1" applyAlignment="1">
      <alignment horizontal="center" vertical="top"/>
    </xf>
    <xf numFmtId="0" fontId="12" fillId="9" borderId="2" xfId="0" applyFont="1" applyFill="1" applyBorder="1" applyAlignment="1">
      <alignment horizontal="center" vertical="top"/>
    </xf>
    <xf numFmtId="0" fontId="12" fillId="9" borderId="5" xfId="0" applyFont="1" applyFill="1" applyBorder="1" applyAlignment="1">
      <alignment horizontal="center" vertical="top"/>
    </xf>
    <xf numFmtId="0" fontId="12" fillId="9" borderId="6" xfId="0" applyFont="1" applyFill="1" applyBorder="1" applyAlignment="1">
      <alignment horizontal="center" vertical="top"/>
    </xf>
    <xf numFmtId="0" fontId="12" fillId="9" borderId="0" xfId="0" applyFont="1" applyFill="1" applyBorder="1" applyAlignment="1">
      <alignment horizontal="center" vertical="top"/>
    </xf>
    <xf numFmtId="0" fontId="12" fillId="9" borderId="7" xfId="0" applyFont="1" applyFill="1" applyBorder="1" applyAlignment="1">
      <alignment horizontal="center" vertical="top"/>
    </xf>
    <xf numFmtId="0" fontId="12" fillId="9" borderId="8" xfId="0" applyFont="1" applyFill="1" applyBorder="1" applyAlignment="1">
      <alignment horizontal="center" vertical="top"/>
    </xf>
    <xf numFmtId="0" fontId="12" fillId="9" borderId="9" xfId="0" applyFont="1" applyFill="1" applyBorder="1" applyAlignment="1">
      <alignment horizontal="center" vertical="top"/>
    </xf>
    <xf numFmtId="0" fontId="12" fillId="9" borderId="15" xfId="0" applyFont="1" applyFill="1" applyBorder="1" applyAlignment="1">
      <alignment horizontal="center" vertical="top"/>
    </xf>
    <xf numFmtId="0" fontId="12" fillId="8" borderId="1" xfId="0" applyFont="1" applyFill="1" applyBorder="1" applyAlignment="1">
      <alignment horizontal="center"/>
    </xf>
    <xf numFmtId="0" fontId="12" fillId="0" borderId="1" xfId="0" applyFont="1" applyBorder="1" applyAlignment="1" applyProtection="1">
      <alignment horizontal="left"/>
      <protection locked="0"/>
    </xf>
    <xf numFmtId="0" fontId="12" fillId="3" borderId="12" xfId="0" applyFont="1" applyFill="1" applyBorder="1" applyAlignment="1">
      <alignment horizontal="center"/>
    </xf>
    <xf numFmtId="0" fontId="12" fillId="3" borderId="14" xfId="0" applyFont="1" applyFill="1" applyBorder="1" applyAlignment="1">
      <alignment horizontal="center"/>
    </xf>
    <xf numFmtId="0" fontId="12" fillId="3" borderId="13" xfId="0" applyFont="1" applyFill="1" applyBorder="1" applyAlignment="1">
      <alignment horizontal="center"/>
    </xf>
    <xf numFmtId="0" fontId="12" fillId="0" borderId="12" xfId="0" applyFont="1" applyBorder="1" applyAlignment="1" applyProtection="1">
      <alignment horizontal="left"/>
      <protection locked="0"/>
    </xf>
    <xf numFmtId="0" fontId="12" fillId="0" borderId="14"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6" fillId="2" borderId="1" xfId="0" applyFont="1" applyFill="1" applyBorder="1" applyAlignment="1">
      <alignment horizontal="center" vertical="center"/>
    </xf>
    <xf numFmtId="0" fontId="12" fillId="8" borderId="1" xfId="0" applyFont="1" applyFill="1" applyBorder="1" applyAlignment="1">
      <alignment horizontal="left"/>
    </xf>
    <xf numFmtId="0" fontId="16" fillId="8" borderId="1" xfId="0" applyFont="1" applyFill="1" applyBorder="1" applyAlignment="1">
      <alignment horizontal="right"/>
    </xf>
    <xf numFmtId="0" fontId="19" fillId="0" borderId="0" xfId="0" applyFont="1" applyAlignment="1">
      <alignment horizontal="left" vertical="top" wrapText="1"/>
    </xf>
    <xf numFmtId="0" fontId="0" fillId="0" borderId="0" xfId="0" applyAlignment="1">
      <alignment horizontal="center"/>
    </xf>
    <xf numFmtId="0" fontId="23" fillId="0" borderId="0" xfId="0" applyFont="1" applyAlignment="1">
      <alignment horizontal="left" wrapText="1"/>
    </xf>
    <xf numFmtId="0" fontId="26" fillId="0" borderId="0" xfId="0" applyFont="1" applyAlignment="1">
      <alignment horizontal="left" wrapText="1"/>
    </xf>
    <xf numFmtId="0" fontId="7" fillId="0" borderId="0" xfId="2" applyFont="1" applyAlignment="1">
      <alignment horizontal="left" wrapText="1"/>
    </xf>
    <xf numFmtId="0" fontId="8" fillId="0" borderId="0" xfId="2" applyFont="1" applyAlignment="1">
      <alignment horizontal="left" vertical="center" wrapText="1"/>
    </xf>
  </cellXfs>
  <cellStyles count="4">
    <cellStyle name="Monétaire 2" xfId="3" xr:uid="{00000000-0005-0000-0000-000000000000}"/>
    <cellStyle name="Normal" xfId="0" builtinId="0"/>
    <cellStyle name="Normal 2" xfId="2" xr:uid="{00000000-0005-0000-0000-000002000000}"/>
    <cellStyle name="Pourcentage" xfId="1" builtinId="5"/>
  </cellStyles>
  <dxfs count="4">
    <dxf>
      <border outline="0">
        <top style="thin">
          <color auto="1"/>
        </top>
      </border>
    </dxf>
    <dxf>
      <font>
        <b/>
        <i val="0"/>
        <strike val="0"/>
        <condense val="0"/>
        <extend val="0"/>
        <outline val="0"/>
        <shadow val="0"/>
        <u val="none"/>
        <vertAlign val="baseline"/>
        <sz val="10"/>
        <color rgb="FFFFFFFF"/>
        <name val="Arial"/>
        <family val="2"/>
        <scheme val="none"/>
      </font>
      <fill>
        <patternFill patternType="solid">
          <fgColor rgb="FFA64D79"/>
          <bgColor rgb="FFBE3691"/>
        </patternFill>
      </fill>
      <alignment horizontal="center" vertical="center" textRotation="0" wrapText="1" indent="0" justifyLastLine="0" shrinkToFit="0" readingOrder="0"/>
    </dxf>
    <dxf>
      <border outline="0">
        <top style="thin">
          <color indexed="64"/>
        </top>
      </border>
    </dxf>
    <dxf>
      <font>
        <b/>
        <i val="0"/>
        <strike val="0"/>
        <condense val="0"/>
        <extend val="0"/>
        <outline val="0"/>
        <shadow val="0"/>
        <u val="none"/>
        <vertAlign val="baseline"/>
        <sz val="10"/>
        <color rgb="FFFFFFFF"/>
        <name val="Arial"/>
        <family val="2"/>
        <scheme val="none"/>
      </font>
      <fill>
        <patternFill patternType="solid">
          <fgColor rgb="FFA64D79"/>
          <bgColor rgb="FFBE3691"/>
        </patternFill>
      </fill>
      <alignment horizontal="center" vertical="center" textRotation="0" wrapText="1" indent="0" justifyLastLine="0" shrinkToFit="0" readingOrder="0"/>
    </dxf>
  </dxfs>
  <tableStyles count="0" defaultTableStyle="TableStyleMedium2" defaultPivotStyle="PivotStyleLight16"/>
  <colors>
    <mruColors>
      <color rgb="FFFF0066"/>
      <color rgb="FFD60093"/>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10886</xdr:colOff>
      <xdr:row>0</xdr:row>
      <xdr:rowOff>53039</xdr:rowOff>
    </xdr:from>
    <xdr:to>
      <xdr:col>2</xdr:col>
      <xdr:colOff>1273629</xdr:colOff>
      <xdr:row>4</xdr:row>
      <xdr:rowOff>235490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2" y="53039"/>
          <a:ext cx="2198914" cy="9662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1AFD51-947B-4ACA-8A90-9DBB012775DD}" name="Tableau1" displayName="Tableau1" ref="F22:F32" totalsRowShown="0" headerRowDxfId="3" tableBorderDxfId="2" headerRowCellStyle="Normal 2">
  <autoFilter ref="F22:F32" xr:uid="{FDD6ED35-1F52-4F7F-AA99-A012EEE0EE81}"/>
  <tableColumns count="1">
    <tableColumn id="1" xr3:uid="{60EB380E-2D81-4E05-AD27-231A982BDF26}" name="Professeurs"/>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1860A1-87C5-4AE4-A521-978FEFDAF171}" name="Tableau2" displayName="Tableau2" ref="H22:H34" totalsRowShown="0" headerRowDxfId="1" tableBorderDxfId="0" headerRowCellStyle="Normal 2" dataCellStyle="Normal 2">
  <autoFilter ref="H22:H34" xr:uid="{CE7E88D4-492D-4A1B-83BA-4E69C77AA70E}"/>
  <tableColumns count="1">
    <tableColumn id="1" xr3:uid="{A96ACA7A-E4EF-4894-90E1-E0787F5239C1}" name="Instruments" dataCellStyle="Normal 2"/>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M62"/>
  <sheetViews>
    <sheetView showGridLines="0" tabSelected="1" zoomScale="70" zoomScaleNormal="70" zoomScaleSheetLayoutView="85" workbookViewId="0">
      <selection activeCell="K8" sqref="K8:L8"/>
    </sheetView>
  </sheetViews>
  <sheetFormatPr baseColWidth="10" defaultColWidth="11.44140625" defaultRowHeight="14.4"/>
  <cols>
    <col min="1" max="1" width="1.33203125" customWidth="1"/>
    <col min="2" max="2" width="13.6640625" customWidth="1"/>
    <col min="3" max="3" width="19.109375" customWidth="1"/>
    <col min="4" max="4" width="11.5546875" customWidth="1"/>
    <col min="5" max="5" width="11.6640625" customWidth="1"/>
    <col min="7" max="7" width="11.44140625" customWidth="1"/>
    <col min="8" max="8" width="19.44140625" customWidth="1"/>
    <col min="9" max="9" width="11.33203125" customWidth="1"/>
    <col min="10" max="10" width="11.44140625" customWidth="1"/>
    <col min="11" max="11" width="9.44140625" customWidth="1"/>
    <col min="12" max="12" width="17.44140625" customWidth="1"/>
    <col min="13" max="13" width="1.88671875" customWidth="1"/>
  </cols>
  <sheetData>
    <row r="1" spans="1:13" ht="9" customHeight="1"/>
    <row r="2" spans="1:13" hidden="1"/>
    <row r="3" spans="1:13" ht="18.600000000000001">
      <c r="A3" s="22"/>
      <c r="B3" s="88"/>
      <c r="C3" s="88"/>
      <c r="D3" s="94" t="s">
        <v>96</v>
      </c>
      <c r="E3" s="94"/>
      <c r="F3" s="94"/>
      <c r="G3" s="94"/>
      <c r="H3" s="94"/>
      <c r="I3" s="94"/>
      <c r="J3" s="94"/>
      <c r="K3" s="94"/>
      <c r="L3" s="94"/>
      <c r="M3" s="22"/>
    </row>
    <row r="4" spans="1:13" ht="33" customHeight="1">
      <c r="A4" s="22"/>
      <c r="B4" s="89"/>
      <c r="C4" s="89"/>
      <c r="D4" s="93" t="s">
        <v>100</v>
      </c>
      <c r="E4" s="93"/>
      <c r="F4" s="93"/>
      <c r="G4" s="93"/>
      <c r="H4" s="93"/>
      <c r="I4" s="93"/>
      <c r="J4" s="93"/>
      <c r="K4" s="93"/>
      <c r="L4" s="93"/>
      <c r="M4" s="22"/>
    </row>
    <row r="5" spans="1:13" s="92" customFormat="1" ht="20.399999999999999" customHeight="1">
      <c r="A5" s="90"/>
      <c r="B5" s="91"/>
      <c r="C5" s="91"/>
      <c r="D5" s="95" t="s">
        <v>142</v>
      </c>
      <c r="E5" s="96"/>
      <c r="F5" s="96"/>
      <c r="G5" s="96"/>
      <c r="H5" s="96"/>
      <c r="I5" s="96"/>
      <c r="J5" s="96"/>
      <c r="K5" s="96"/>
      <c r="L5" s="96"/>
      <c r="M5" s="90"/>
    </row>
    <row r="6" spans="1:13" ht="20.25" customHeight="1">
      <c r="A6" s="23"/>
      <c r="B6" s="98" t="s">
        <v>36</v>
      </c>
      <c r="C6" s="98"/>
      <c r="D6" s="130"/>
      <c r="E6" s="131"/>
      <c r="F6" s="131"/>
      <c r="G6" s="132"/>
      <c r="H6" s="133" t="s">
        <v>70</v>
      </c>
      <c r="I6" s="133"/>
      <c r="J6" s="133"/>
      <c r="K6" s="133"/>
      <c r="L6" s="133"/>
      <c r="M6" s="23"/>
    </row>
    <row r="7" spans="1:13" ht="22.5" customHeight="1">
      <c r="A7" s="23"/>
      <c r="B7" s="98" t="s">
        <v>0</v>
      </c>
      <c r="C7" s="98"/>
      <c r="D7" s="130"/>
      <c r="E7" s="131"/>
      <c r="F7" s="131"/>
      <c r="G7" s="132"/>
      <c r="H7" s="52" t="s">
        <v>33</v>
      </c>
      <c r="I7" s="125" t="s">
        <v>34</v>
      </c>
      <c r="J7" s="125"/>
      <c r="K7" s="125" t="s">
        <v>35</v>
      </c>
      <c r="L7" s="125"/>
      <c r="M7" s="23"/>
    </row>
    <row r="8" spans="1:13" ht="20.25" customHeight="1">
      <c r="A8" s="23"/>
      <c r="B8" s="99" t="s">
        <v>3</v>
      </c>
      <c r="C8" s="100"/>
      <c r="D8" s="130"/>
      <c r="E8" s="131"/>
      <c r="F8" s="131"/>
      <c r="G8" s="132"/>
      <c r="H8" s="33"/>
      <c r="I8" s="126"/>
      <c r="J8" s="126"/>
      <c r="K8" s="108"/>
      <c r="L8" s="108"/>
      <c r="M8" s="23"/>
    </row>
    <row r="9" spans="1:13" ht="22.5" customHeight="1">
      <c r="A9" s="23"/>
      <c r="B9" s="35"/>
      <c r="C9" s="105" t="s">
        <v>1</v>
      </c>
      <c r="D9" s="105"/>
      <c r="E9" s="105"/>
      <c r="F9" s="106"/>
      <c r="G9" s="40"/>
      <c r="H9" s="33"/>
      <c r="I9" s="126"/>
      <c r="J9" s="126"/>
      <c r="K9" s="108"/>
      <c r="L9" s="108"/>
      <c r="M9" s="23"/>
    </row>
    <row r="10" spans="1:13" ht="20.25" customHeight="1">
      <c r="A10" s="23"/>
      <c r="B10" s="34"/>
      <c r="C10" s="125" t="s">
        <v>52</v>
      </c>
      <c r="D10" s="125"/>
      <c r="E10" s="125" t="s">
        <v>53</v>
      </c>
      <c r="F10" s="125"/>
      <c r="G10" s="39"/>
      <c r="H10" s="33"/>
      <c r="I10" s="126"/>
      <c r="J10" s="126"/>
      <c r="K10" s="108"/>
      <c r="L10" s="108"/>
      <c r="M10" s="23"/>
    </row>
    <row r="11" spans="1:13" ht="20.25" customHeight="1">
      <c r="A11" s="23"/>
      <c r="B11" s="78" t="s">
        <v>51</v>
      </c>
      <c r="C11" s="111"/>
      <c r="D11" s="111"/>
      <c r="E11" s="111"/>
      <c r="F11" s="111"/>
      <c r="G11" s="39"/>
      <c r="H11" s="33"/>
      <c r="I11" s="126"/>
      <c r="J11" s="126"/>
      <c r="K11" s="108"/>
      <c r="L11" s="108"/>
      <c r="M11" s="23"/>
    </row>
    <row r="12" spans="1:13" ht="21" customHeight="1">
      <c r="A12" s="23"/>
      <c r="B12" s="78" t="s">
        <v>2</v>
      </c>
      <c r="C12" s="111"/>
      <c r="D12" s="111"/>
      <c r="E12" s="111"/>
      <c r="F12" s="111"/>
      <c r="G12" s="39"/>
      <c r="H12" s="39"/>
      <c r="I12" s="42"/>
      <c r="J12" s="42"/>
      <c r="K12" s="43"/>
      <c r="L12" s="43"/>
      <c r="M12" s="23"/>
    </row>
    <row r="13" spans="1:13" ht="36" customHeight="1">
      <c r="A13" s="23"/>
      <c r="B13" s="79" t="s">
        <v>73</v>
      </c>
      <c r="C13" s="111"/>
      <c r="D13" s="111"/>
      <c r="E13" s="111"/>
      <c r="F13" s="111"/>
      <c r="G13" s="39"/>
      <c r="H13" s="24" t="s">
        <v>54</v>
      </c>
      <c r="I13" s="28" t="s">
        <v>6</v>
      </c>
      <c r="J13" s="109" t="s">
        <v>143</v>
      </c>
      <c r="K13" s="110"/>
      <c r="L13" s="110"/>
      <c r="M13" s="23"/>
    </row>
    <row r="14" spans="1:13" ht="6" customHeight="1">
      <c r="A14" s="23"/>
      <c r="B14" s="46"/>
      <c r="C14" s="44"/>
      <c r="D14" s="44"/>
      <c r="E14" s="44"/>
      <c r="F14" s="44"/>
      <c r="G14" s="41"/>
      <c r="H14" s="47"/>
      <c r="I14" s="48"/>
      <c r="J14" s="44"/>
      <c r="K14" s="41"/>
      <c r="L14" s="45"/>
      <c r="M14" s="23"/>
    </row>
    <row r="15" spans="1:13" ht="27.6">
      <c r="A15" s="25"/>
      <c r="B15" s="36" t="s">
        <v>69</v>
      </c>
      <c r="C15" s="37" t="s">
        <v>37</v>
      </c>
      <c r="D15" s="36" t="s">
        <v>43</v>
      </c>
      <c r="E15" s="36" t="s">
        <v>38</v>
      </c>
      <c r="F15" s="36" t="s">
        <v>6</v>
      </c>
      <c r="G15" s="38" t="str">
        <f>CONCATENATE("Remise"," ",I13)</f>
        <v>Remise Tarif 1</v>
      </c>
      <c r="H15" s="36" t="s">
        <v>37</v>
      </c>
      <c r="I15" s="36" t="s">
        <v>43</v>
      </c>
      <c r="J15" s="36" t="s">
        <v>38</v>
      </c>
      <c r="K15" s="36" t="s">
        <v>6</v>
      </c>
      <c r="L15" s="36" t="s">
        <v>47</v>
      </c>
      <c r="M15" s="23"/>
    </row>
    <row r="16" spans="1:13" ht="35.25" customHeight="1">
      <c r="A16" s="23"/>
      <c r="B16" s="54" t="str">
        <f>IF(I8="","",I8)</f>
        <v/>
      </c>
      <c r="C16" s="31"/>
      <c r="D16" s="29"/>
      <c r="E16" s="30"/>
      <c r="F16" s="81">
        <f>IF(B16="",0,VLOOKUP(C16,Feuil2!$A$4:$C$15,3))</f>
        <v>0</v>
      </c>
      <c r="G16" s="81">
        <f>IF(B16="",0,F16-VLOOKUP(C16,Feuil2!$A$3:$H$15,MATCH($I$13,Feuil2!$A$3:$H$3,0)))</f>
        <v>0</v>
      </c>
      <c r="H16" s="32"/>
      <c r="I16" s="29"/>
      <c r="J16" s="30"/>
      <c r="K16" s="81">
        <f>IF(H16="",0,VLOOKUP(H16,Feuil2!$A$4:$C$15,3))</f>
        <v>0</v>
      </c>
      <c r="L16" s="81">
        <f>F16-G16+K16</f>
        <v>0</v>
      </c>
      <c r="M16" s="23"/>
    </row>
    <row r="17" spans="1:13" ht="36.75" customHeight="1">
      <c r="A17" s="26"/>
      <c r="B17" s="54" t="str">
        <f>IF(I9="","",I9)</f>
        <v/>
      </c>
      <c r="C17" s="31"/>
      <c r="D17" s="29"/>
      <c r="E17" s="30"/>
      <c r="F17" s="81">
        <f>IF(B17="",0,VLOOKUP(C17,Feuil2!$A$4:$C$15,3))</f>
        <v>0</v>
      </c>
      <c r="G17" s="81">
        <f>IF(B17="",0,F17-VLOOKUP(C17,Feuil2!$A$3:$H$15,MATCH($I$13,Feuil2!$A$3:$H$3,0)))</f>
        <v>0</v>
      </c>
      <c r="H17" s="32"/>
      <c r="I17" s="29"/>
      <c r="J17" s="30"/>
      <c r="K17" s="81">
        <f>IF(H17="",0,VLOOKUP(H17,Feuil2!$A$4:$C$15,3))</f>
        <v>0</v>
      </c>
      <c r="L17" s="81">
        <f>F17-G17+K17</f>
        <v>0</v>
      </c>
      <c r="M17" s="27"/>
    </row>
    <row r="18" spans="1:13" ht="35.25" customHeight="1">
      <c r="A18" s="22"/>
      <c r="B18" s="54" t="str">
        <f>IF(I10="","",I10)</f>
        <v/>
      </c>
      <c r="C18" s="31"/>
      <c r="D18" s="29"/>
      <c r="E18" s="30"/>
      <c r="F18" s="81">
        <f>IF(B18="",0,VLOOKUP(C18,Feuil2!$A$4:$C$15,3))</f>
        <v>0</v>
      </c>
      <c r="G18" s="81">
        <f>IF(B18="",0,F18-VLOOKUP(C18,Feuil2!$A$3:$H$15,MATCH($I$13,Feuil2!$A$3:$H$3,0)))</f>
        <v>0</v>
      </c>
      <c r="H18" s="32"/>
      <c r="I18" s="29"/>
      <c r="J18" s="30"/>
      <c r="K18" s="81">
        <f>IF(H18="",0,VLOOKUP(H18,Feuil2!$A$4:$C$15,3))</f>
        <v>0</v>
      </c>
      <c r="L18" s="81">
        <f>F18-G18+K18</f>
        <v>0</v>
      </c>
      <c r="M18" s="22"/>
    </row>
    <row r="19" spans="1:13" ht="36.75" customHeight="1">
      <c r="A19" s="22"/>
      <c r="B19" s="54" t="str">
        <f>IF(I11="","",I11)</f>
        <v/>
      </c>
      <c r="C19" s="31"/>
      <c r="D19" s="29"/>
      <c r="E19" s="30"/>
      <c r="F19" s="81">
        <f>IF(B19="",0,VLOOKUP(C19,Feuil2!$A$4:$C$15,3))</f>
        <v>0</v>
      </c>
      <c r="G19" s="81">
        <f>IF(B19="",0,F19-VLOOKUP(C19,Feuil2!$A$3:$H$15,MATCH($I$13,Feuil2!$A$3:$H$3,0)))</f>
        <v>0</v>
      </c>
      <c r="H19" s="32"/>
      <c r="I19" s="29"/>
      <c r="J19" s="30"/>
      <c r="K19" s="81">
        <f>IF(H19="",0,VLOOKUP(H19,Feuil2!$A$4:$C$15,3))</f>
        <v>0</v>
      </c>
      <c r="L19" s="81">
        <f>F19-G19+K19</f>
        <v>0</v>
      </c>
      <c r="M19" s="22"/>
    </row>
    <row r="20" spans="1:13" ht="18" customHeight="1">
      <c r="A20" s="22"/>
      <c r="B20" s="50" t="s">
        <v>55</v>
      </c>
      <c r="C20" s="49"/>
      <c r="D20" s="49"/>
      <c r="E20" s="49"/>
      <c r="F20" s="55"/>
      <c r="G20" s="55"/>
      <c r="H20" s="55"/>
      <c r="I20" s="107" t="s">
        <v>48</v>
      </c>
      <c r="J20" s="107"/>
      <c r="K20" s="107"/>
      <c r="L20" s="82">
        <f>SUM(L16:L19)</f>
        <v>0</v>
      </c>
      <c r="M20" s="22"/>
    </row>
    <row r="21" spans="1:13" ht="18" customHeight="1">
      <c r="A21" s="22"/>
      <c r="B21" s="127" t="s">
        <v>56</v>
      </c>
      <c r="C21" s="128"/>
      <c r="D21" s="128"/>
      <c r="E21" s="129"/>
      <c r="F21" s="51"/>
      <c r="G21" s="51"/>
      <c r="H21" s="51"/>
      <c r="I21" s="107" t="s">
        <v>49</v>
      </c>
      <c r="J21" s="107"/>
      <c r="K21" s="107"/>
      <c r="L21" s="82">
        <f>25*COUNTA(I8:I11)</f>
        <v>0</v>
      </c>
      <c r="M21" s="22"/>
    </row>
    <row r="22" spans="1:13" ht="15.75" customHeight="1">
      <c r="A22" s="22"/>
      <c r="B22" s="53" t="s">
        <v>57</v>
      </c>
      <c r="C22" s="112" t="s">
        <v>58</v>
      </c>
      <c r="D22" s="113"/>
      <c r="E22" s="82">
        <f>$L$23/1</f>
        <v>0</v>
      </c>
      <c r="F22" s="51"/>
      <c r="G22" s="51"/>
      <c r="H22" s="51"/>
      <c r="I22" s="107" t="s">
        <v>50</v>
      </c>
      <c r="J22" s="107"/>
      <c r="K22" s="107"/>
      <c r="L22" s="83"/>
      <c r="M22" s="22"/>
    </row>
    <row r="23" spans="1:13" ht="15" customHeight="1">
      <c r="A23" s="22"/>
      <c r="B23" s="53" t="s">
        <v>59</v>
      </c>
      <c r="C23" s="112" t="s">
        <v>60</v>
      </c>
      <c r="D23" s="113"/>
      <c r="E23" s="82">
        <f>$L$23/2</f>
        <v>0</v>
      </c>
      <c r="F23" s="49"/>
      <c r="G23" s="49"/>
      <c r="H23" s="49" t="s">
        <v>71</v>
      </c>
      <c r="I23" s="135" t="s">
        <v>106</v>
      </c>
      <c r="J23" s="135"/>
      <c r="K23" s="135"/>
      <c r="L23" s="84">
        <f>SUM(L20:L22)</f>
        <v>0</v>
      </c>
      <c r="M23" s="22"/>
    </row>
    <row r="24" spans="1:13" ht="15" customHeight="1">
      <c r="A24" s="22"/>
      <c r="B24" s="53" t="s">
        <v>61</v>
      </c>
      <c r="C24" s="112" t="s">
        <v>65</v>
      </c>
      <c r="D24" s="113"/>
      <c r="E24" s="82">
        <f>$L$23/3</f>
        <v>0</v>
      </c>
      <c r="F24" s="70" t="s">
        <v>66</v>
      </c>
      <c r="G24" s="71"/>
      <c r="H24" s="67"/>
      <c r="I24" s="116"/>
      <c r="J24" s="117"/>
      <c r="K24" s="117"/>
      <c r="L24" s="118"/>
      <c r="M24" s="22"/>
    </row>
    <row r="25" spans="1:13" ht="15" customHeight="1">
      <c r="A25" s="22"/>
      <c r="B25" s="53" t="s">
        <v>62</v>
      </c>
      <c r="C25" s="112" t="s">
        <v>108</v>
      </c>
      <c r="D25" s="113"/>
      <c r="E25" s="82">
        <f>$L$23/4</f>
        <v>0</v>
      </c>
      <c r="F25" s="70" t="s">
        <v>67</v>
      </c>
      <c r="G25" s="71"/>
      <c r="H25" s="67"/>
      <c r="I25" s="119"/>
      <c r="J25" s="120"/>
      <c r="K25" s="120"/>
      <c r="L25" s="121"/>
      <c r="M25" s="22"/>
    </row>
    <row r="26" spans="1:13" ht="15" customHeight="1">
      <c r="A26" s="22"/>
      <c r="B26" s="53" t="s">
        <v>63</v>
      </c>
      <c r="C26" s="68" t="s">
        <v>107</v>
      </c>
      <c r="D26" s="68"/>
      <c r="E26" s="82">
        <f>$L$23/5</f>
        <v>0</v>
      </c>
      <c r="F26" s="69" t="s">
        <v>68</v>
      </c>
      <c r="G26" s="69"/>
      <c r="H26" s="66"/>
      <c r="I26" s="119"/>
      <c r="J26" s="120"/>
      <c r="K26" s="120"/>
      <c r="L26" s="121"/>
      <c r="M26" s="22"/>
    </row>
    <row r="27" spans="1:13" ht="15" customHeight="1">
      <c r="A27" s="22"/>
      <c r="B27" s="53" t="s">
        <v>64</v>
      </c>
      <c r="C27" s="134" t="s">
        <v>72</v>
      </c>
      <c r="D27" s="134"/>
      <c r="E27" s="82">
        <f>$L$23/10</f>
        <v>0</v>
      </c>
      <c r="F27" s="51"/>
      <c r="G27" s="51"/>
      <c r="H27" s="51"/>
      <c r="I27" s="122"/>
      <c r="J27" s="123"/>
      <c r="K27" s="123"/>
      <c r="L27" s="124"/>
      <c r="M27" s="22"/>
    </row>
    <row r="28" spans="1:13" ht="14.4" customHeight="1">
      <c r="B28" s="136" t="s">
        <v>141</v>
      </c>
      <c r="C28" s="136"/>
      <c r="D28" s="136"/>
      <c r="E28" s="136"/>
      <c r="F28" s="136"/>
      <c r="G28" s="136"/>
      <c r="H28" s="136"/>
      <c r="I28" s="136"/>
      <c r="J28" s="136"/>
      <c r="K28" s="136"/>
      <c r="L28" s="136"/>
    </row>
    <row r="29" spans="1:13">
      <c r="B29" s="136"/>
      <c r="C29" s="136"/>
      <c r="D29" s="136"/>
      <c r="E29" s="136"/>
      <c r="F29" s="136"/>
      <c r="G29" s="136"/>
      <c r="H29" s="136"/>
      <c r="I29" s="136"/>
      <c r="J29" s="136"/>
      <c r="K29" s="136"/>
      <c r="L29" s="136"/>
    </row>
    <row r="30" spans="1:13" ht="40.799999999999997" customHeight="1">
      <c r="B30" s="136"/>
      <c r="C30" s="136"/>
      <c r="D30" s="136"/>
      <c r="E30" s="136"/>
      <c r="F30" s="136"/>
      <c r="G30" s="136"/>
      <c r="H30" s="136"/>
      <c r="I30" s="136"/>
      <c r="J30" s="136"/>
      <c r="K30" s="136"/>
      <c r="L30" s="136"/>
    </row>
    <row r="31" spans="1:13" ht="16.2" customHeight="1">
      <c r="B31" s="85" t="s">
        <v>109</v>
      </c>
      <c r="C31" s="80"/>
      <c r="D31" s="80"/>
      <c r="E31" s="80"/>
      <c r="F31" s="80"/>
      <c r="G31" s="80"/>
      <c r="H31" s="80"/>
      <c r="I31" s="80"/>
      <c r="J31" s="80"/>
      <c r="K31" s="80"/>
      <c r="L31" s="80"/>
    </row>
    <row r="32" spans="1:13">
      <c r="B32" s="137" t="s">
        <v>110</v>
      </c>
      <c r="C32" s="137"/>
      <c r="D32" s="137"/>
      <c r="E32" s="137"/>
      <c r="F32" s="137"/>
      <c r="G32" s="137"/>
      <c r="H32" s="137"/>
      <c r="I32" s="137"/>
      <c r="J32" s="137"/>
      <c r="K32" s="137"/>
      <c r="L32" s="137"/>
    </row>
    <row r="33" spans="1:12">
      <c r="A33" s="72"/>
      <c r="B33" s="72" t="s">
        <v>101</v>
      </c>
      <c r="C33" s="72"/>
      <c r="D33" s="72"/>
      <c r="E33" s="72"/>
      <c r="F33" s="72"/>
      <c r="G33" s="72"/>
      <c r="H33" s="72"/>
      <c r="I33" s="72"/>
      <c r="J33" s="72"/>
      <c r="K33" s="72"/>
      <c r="L33" s="72"/>
    </row>
    <row r="34" spans="1:12">
      <c r="A34" s="72"/>
      <c r="B34" s="114" t="s">
        <v>111</v>
      </c>
      <c r="C34" s="115"/>
      <c r="D34" s="115"/>
      <c r="E34" s="115"/>
      <c r="F34" s="115"/>
      <c r="G34" s="115"/>
      <c r="H34" s="115"/>
      <c r="I34" s="115"/>
      <c r="J34" s="115"/>
      <c r="K34" s="115"/>
      <c r="L34" s="115"/>
    </row>
    <row r="35" spans="1:12">
      <c r="A35" s="72"/>
      <c r="B35" s="115" t="s">
        <v>113</v>
      </c>
      <c r="C35" s="115"/>
      <c r="D35" s="115"/>
      <c r="E35" s="115"/>
      <c r="F35" s="115"/>
      <c r="G35" s="115"/>
      <c r="H35" s="115"/>
      <c r="I35" s="115"/>
      <c r="J35" s="115"/>
      <c r="K35" s="115"/>
      <c r="L35" s="115"/>
    </row>
    <row r="36" spans="1:12" ht="15" customHeight="1">
      <c r="A36" s="72"/>
      <c r="B36" s="115" t="s">
        <v>114</v>
      </c>
      <c r="C36" s="115"/>
      <c r="D36" s="115"/>
      <c r="E36" s="115"/>
      <c r="F36" s="115"/>
      <c r="G36" s="115"/>
      <c r="H36" s="115"/>
      <c r="I36" s="115"/>
      <c r="J36" s="115"/>
      <c r="K36" s="115"/>
      <c r="L36" s="115"/>
    </row>
    <row r="37" spans="1:12" ht="12" customHeight="1">
      <c r="A37" s="72"/>
      <c r="B37" s="138" t="s">
        <v>102</v>
      </c>
      <c r="C37" s="138"/>
      <c r="D37" s="138"/>
      <c r="E37" s="138"/>
      <c r="F37" s="138"/>
      <c r="G37" s="138"/>
      <c r="H37" s="138"/>
      <c r="I37" s="138"/>
      <c r="J37" s="138"/>
      <c r="K37" s="138"/>
      <c r="L37" s="138"/>
    </row>
    <row r="38" spans="1:12" ht="25.5" customHeight="1">
      <c r="A38" s="72"/>
      <c r="B38" s="138" t="s">
        <v>103</v>
      </c>
      <c r="C38" s="138"/>
      <c r="D38" s="138"/>
      <c r="E38" s="138"/>
      <c r="F38" s="138"/>
      <c r="G38" s="138"/>
      <c r="H38" s="138"/>
      <c r="I38" s="138"/>
      <c r="J38" s="138"/>
      <c r="K38" s="138"/>
      <c r="L38" s="138"/>
    </row>
    <row r="39" spans="1:12">
      <c r="A39" s="72"/>
      <c r="B39" s="139" t="s">
        <v>95</v>
      </c>
      <c r="C39" s="139"/>
      <c r="D39" s="139"/>
      <c r="E39" s="139"/>
      <c r="F39" s="139"/>
      <c r="G39" s="139"/>
      <c r="H39" s="139"/>
      <c r="I39" s="139"/>
      <c r="J39" s="139"/>
      <c r="K39" s="139"/>
      <c r="L39" s="139"/>
    </row>
    <row r="40" spans="1:12">
      <c r="A40" s="72"/>
      <c r="B40" s="97" t="s">
        <v>104</v>
      </c>
      <c r="C40" s="97"/>
      <c r="D40" s="97"/>
      <c r="E40" s="97"/>
      <c r="F40" s="97"/>
      <c r="G40" s="97"/>
      <c r="H40" s="97"/>
      <c r="I40" s="97"/>
      <c r="J40" s="97"/>
      <c r="K40" s="97"/>
      <c r="L40" s="97"/>
    </row>
    <row r="41" spans="1:12">
      <c r="A41" s="72"/>
      <c r="B41" s="97" t="s">
        <v>105</v>
      </c>
      <c r="C41" s="97"/>
      <c r="D41" s="97"/>
      <c r="E41" s="97"/>
      <c r="F41" s="97"/>
      <c r="G41" s="97"/>
      <c r="H41" s="97"/>
      <c r="I41" s="97"/>
      <c r="J41" s="97"/>
      <c r="K41" s="97"/>
      <c r="L41" s="97"/>
    </row>
    <row r="42" spans="1:12">
      <c r="A42" s="73"/>
      <c r="B42" s="97" t="s">
        <v>97</v>
      </c>
      <c r="C42" s="97"/>
      <c r="D42" s="97"/>
      <c r="E42" s="97"/>
      <c r="F42" s="97"/>
      <c r="G42" s="97"/>
      <c r="H42" s="97"/>
      <c r="I42" s="97"/>
      <c r="J42" s="97"/>
      <c r="K42" s="97"/>
      <c r="L42" s="97"/>
    </row>
    <row r="43" spans="1:12">
      <c r="A43" s="73"/>
      <c r="B43" s="97" t="s">
        <v>116</v>
      </c>
      <c r="C43" s="97"/>
      <c r="D43" s="97"/>
      <c r="E43" s="97"/>
      <c r="F43" s="97"/>
      <c r="G43" s="97"/>
      <c r="H43" s="97"/>
      <c r="I43" s="97"/>
      <c r="J43" s="97"/>
      <c r="K43" s="97"/>
      <c r="L43" s="97"/>
    </row>
    <row r="44" spans="1:12">
      <c r="A44" s="73"/>
      <c r="B44" s="102" t="s">
        <v>129</v>
      </c>
      <c r="C44" s="102"/>
      <c r="D44" s="102"/>
      <c r="E44" s="102"/>
      <c r="F44" s="102"/>
      <c r="G44" s="102"/>
      <c r="H44" s="102"/>
      <c r="I44" s="102"/>
      <c r="J44" s="102"/>
      <c r="K44" s="102"/>
      <c r="L44" s="102"/>
    </row>
    <row r="45" spans="1:12">
      <c r="A45" s="73"/>
      <c r="B45" s="102" t="s">
        <v>115</v>
      </c>
      <c r="C45" s="102"/>
      <c r="D45" s="102"/>
      <c r="E45" s="102"/>
      <c r="F45" s="102"/>
      <c r="G45" s="102"/>
      <c r="H45" s="102"/>
      <c r="I45" s="102"/>
      <c r="J45" s="102"/>
      <c r="K45" s="102"/>
      <c r="L45" s="102"/>
    </row>
    <row r="46" spans="1:12">
      <c r="A46" s="73"/>
      <c r="B46" s="104" t="s">
        <v>112</v>
      </c>
      <c r="C46" s="97"/>
      <c r="D46" s="97"/>
      <c r="E46" s="97"/>
      <c r="F46" s="97"/>
      <c r="G46" s="97"/>
      <c r="H46" s="97"/>
      <c r="I46" s="97"/>
      <c r="J46" s="97"/>
      <c r="K46" s="97"/>
      <c r="L46" s="97"/>
    </row>
    <row r="47" spans="1:12">
      <c r="A47" s="73"/>
      <c r="B47" s="101" t="s">
        <v>121</v>
      </c>
      <c r="C47" s="101"/>
      <c r="D47" s="101"/>
      <c r="E47" s="101"/>
      <c r="F47" s="101"/>
      <c r="G47" s="101"/>
      <c r="H47" s="101"/>
      <c r="I47" s="101"/>
      <c r="J47" s="101"/>
      <c r="K47" s="101"/>
      <c r="L47" s="101"/>
    </row>
    <row r="48" spans="1:12" ht="24.75" customHeight="1">
      <c r="A48" s="73"/>
      <c r="B48" s="102" t="s">
        <v>117</v>
      </c>
      <c r="C48" s="102"/>
      <c r="D48" s="102"/>
      <c r="E48" s="102"/>
      <c r="F48" s="102"/>
      <c r="G48" s="102"/>
      <c r="H48" s="102"/>
      <c r="I48" s="102"/>
      <c r="J48" s="102"/>
      <c r="K48" s="102"/>
      <c r="L48" s="102"/>
    </row>
    <row r="49" spans="1:12" s="75" customFormat="1" ht="15" customHeight="1">
      <c r="A49" s="74"/>
      <c r="B49" s="97" t="s">
        <v>118</v>
      </c>
      <c r="C49" s="97"/>
      <c r="D49" s="97"/>
      <c r="E49" s="97"/>
      <c r="F49" s="97"/>
      <c r="G49" s="97"/>
      <c r="H49" s="97"/>
      <c r="I49" s="97"/>
      <c r="J49" s="97"/>
      <c r="K49" s="97"/>
      <c r="L49" s="97"/>
    </row>
    <row r="50" spans="1:12" ht="15.75" customHeight="1">
      <c r="A50" s="73"/>
      <c r="B50" s="103" t="s">
        <v>120</v>
      </c>
      <c r="C50" s="103"/>
      <c r="D50" s="103"/>
      <c r="E50" s="103"/>
      <c r="F50" s="103"/>
      <c r="G50" s="103"/>
      <c r="H50" s="103"/>
      <c r="I50" s="103"/>
      <c r="J50" s="103"/>
      <c r="K50" s="103"/>
      <c r="L50" s="103"/>
    </row>
    <row r="51" spans="1:12" ht="24" customHeight="1">
      <c r="A51" s="73"/>
      <c r="B51" s="102" t="s">
        <v>130</v>
      </c>
      <c r="C51" s="102"/>
      <c r="D51" s="102"/>
      <c r="E51" s="102"/>
      <c r="F51" s="102"/>
      <c r="G51" s="102"/>
      <c r="H51" s="102"/>
      <c r="I51" s="102"/>
      <c r="J51" s="102"/>
      <c r="K51" s="102"/>
      <c r="L51" s="102"/>
    </row>
    <row r="52" spans="1:12" ht="12.75" customHeight="1">
      <c r="A52" s="73"/>
      <c r="B52" s="104" t="s">
        <v>119</v>
      </c>
      <c r="C52" s="104"/>
      <c r="D52" s="104"/>
      <c r="E52" s="104"/>
      <c r="F52" s="104"/>
      <c r="G52" s="104"/>
      <c r="H52" s="104"/>
      <c r="I52" s="104"/>
      <c r="J52" s="104"/>
      <c r="K52" s="104"/>
      <c r="L52" s="104"/>
    </row>
    <row r="53" spans="1:12" ht="26.25" customHeight="1">
      <c r="A53" s="73"/>
      <c r="B53" s="97" t="s">
        <v>132</v>
      </c>
      <c r="C53" s="97"/>
      <c r="D53" s="97"/>
      <c r="E53" s="97"/>
      <c r="F53" s="97"/>
      <c r="G53" s="97"/>
      <c r="H53" s="97"/>
      <c r="I53" s="97"/>
      <c r="J53" s="97"/>
      <c r="K53" s="97"/>
      <c r="L53" s="97"/>
    </row>
    <row r="54" spans="1:12" ht="12.75" customHeight="1">
      <c r="A54" s="73"/>
      <c r="B54" s="97" t="s">
        <v>122</v>
      </c>
      <c r="C54" s="97"/>
      <c r="D54" s="97"/>
      <c r="E54" s="97"/>
      <c r="F54" s="97"/>
      <c r="G54" s="97"/>
      <c r="H54" s="97"/>
      <c r="I54" s="97"/>
      <c r="J54" s="97"/>
      <c r="K54" s="97"/>
      <c r="L54" s="97"/>
    </row>
    <row r="55" spans="1:12" ht="15" customHeight="1">
      <c r="B55" s="104" t="s">
        <v>123</v>
      </c>
      <c r="C55" s="97"/>
      <c r="D55" s="97"/>
      <c r="E55" s="97"/>
      <c r="F55" s="97"/>
      <c r="G55" s="97"/>
      <c r="H55" s="97"/>
      <c r="I55" s="97"/>
      <c r="J55" s="97"/>
      <c r="K55" s="97"/>
      <c r="L55" s="97"/>
    </row>
    <row r="56" spans="1:12" ht="38.25" customHeight="1">
      <c r="B56" s="97" t="s">
        <v>124</v>
      </c>
      <c r="C56" s="97"/>
      <c r="D56" s="97"/>
      <c r="E56" s="97"/>
      <c r="F56" s="97"/>
      <c r="G56" s="97"/>
      <c r="H56" s="97"/>
      <c r="I56" s="97"/>
      <c r="J56" s="97"/>
      <c r="K56" s="97"/>
      <c r="L56" s="97"/>
    </row>
    <row r="57" spans="1:12" ht="15" customHeight="1">
      <c r="B57" s="77" t="s">
        <v>98</v>
      </c>
      <c r="C57" s="77" t="s">
        <v>99</v>
      </c>
      <c r="D57" s="76"/>
      <c r="E57" s="76"/>
      <c r="F57" s="76"/>
      <c r="G57" s="76"/>
      <c r="H57" s="76"/>
      <c r="I57" s="76"/>
      <c r="J57" s="76"/>
      <c r="K57" s="76"/>
      <c r="L57" s="76"/>
    </row>
    <row r="58" spans="1:12" ht="15" customHeight="1">
      <c r="B58" s="104" t="s">
        <v>125</v>
      </c>
      <c r="C58" s="104"/>
      <c r="D58" s="104"/>
      <c r="E58" s="104"/>
      <c r="F58" s="104"/>
      <c r="G58" s="104"/>
      <c r="H58" s="104"/>
      <c r="I58" s="104"/>
      <c r="J58" s="104"/>
      <c r="K58" s="104"/>
      <c r="L58" s="104"/>
    </row>
    <row r="59" spans="1:12" ht="26.25" customHeight="1">
      <c r="B59" s="102" t="s">
        <v>126</v>
      </c>
      <c r="C59" s="102"/>
      <c r="D59" s="102"/>
      <c r="E59" s="102"/>
      <c r="F59" s="102"/>
      <c r="G59" s="102"/>
      <c r="H59" s="102"/>
      <c r="I59" s="102"/>
      <c r="J59" s="102"/>
      <c r="K59" s="102"/>
      <c r="L59" s="102"/>
    </row>
    <row r="60" spans="1:12" ht="12.75" customHeight="1">
      <c r="B60" s="102" t="s">
        <v>127</v>
      </c>
      <c r="C60" s="102"/>
      <c r="D60" s="102"/>
      <c r="E60" s="102"/>
      <c r="F60" s="102"/>
      <c r="G60" s="102"/>
      <c r="H60" s="102"/>
      <c r="I60" s="102"/>
      <c r="J60" s="102"/>
      <c r="K60" s="102"/>
      <c r="L60" s="102"/>
    </row>
    <row r="61" spans="1:12" ht="26.25" customHeight="1">
      <c r="B61" s="102" t="s">
        <v>128</v>
      </c>
      <c r="C61" s="102"/>
      <c r="D61" s="102"/>
      <c r="E61" s="102"/>
      <c r="F61" s="102"/>
      <c r="G61" s="102"/>
      <c r="H61" s="102"/>
      <c r="I61" s="102"/>
      <c r="J61" s="102"/>
      <c r="K61" s="102"/>
      <c r="L61" s="102"/>
    </row>
    <row r="62" spans="1:12" ht="13.5" customHeight="1">
      <c r="B62" s="97" t="s">
        <v>140</v>
      </c>
      <c r="C62" s="97"/>
      <c r="D62" s="97"/>
      <c r="E62" s="97"/>
      <c r="F62" s="97"/>
      <c r="G62" s="97"/>
      <c r="H62" s="97"/>
      <c r="I62" s="97"/>
      <c r="J62" s="97"/>
      <c r="K62" s="97"/>
      <c r="L62" s="97"/>
    </row>
  </sheetData>
  <sheetProtection algorithmName="SHA-512" hashValue="dgu6F/GByDvbWUz4Z9cPbAX9D86WafSLEf47pMILa5WxQWDAbKhhK1fRRad4BWQcyII2Aw11pW4rOnHFYPem6w==" saltValue="J2Txhb4Kljap6KjUwp8LSg==" spinCount="100000" sheet="1" selectLockedCells="1"/>
  <protectedRanges>
    <protectedRange sqref="D6:G8 C11:F13 H8:L11 C16:E19 H16:J19 I24 H24:H26 I13" name="Plage1"/>
  </protectedRanges>
  <mergeCells count="71">
    <mergeCell ref="B35:L35"/>
    <mergeCell ref="B28:L30"/>
    <mergeCell ref="B32:L32"/>
    <mergeCell ref="B46:L46"/>
    <mergeCell ref="B36:L36"/>
    <mergeCell ref="B37:L37"/>
    <mergeCell ref="B39:L39"/>
    <mergeCell ref="B42:L42"/>
    <mergeCell ref="B43:L43"/>
    <mergeCell ref="B38:L38"/>
    <mergeCell ref="B40:L40"/>
    <mergeCell ref="B45:L45"/>
    <mergeCell ref="B41:L41"/>
    <mergeCell ref="B44:L44"/>
    <mergeCell ref="H6:L6"/>
    <mergeCell ref="D6:G6"/>
    <mergeCell ref="C10:D10"/>
    <mergeCell ref="E10:F10"/>
    <mergeCell ref="C11:D11"/>
    <mergeCell ref="I9:J9"/>
    <mergeCell ref="I10:J10"/>
    <mergeCell ref="I11:J11"/>
    <mergeCell ref="B34:L34"/>
    <mergeCell ref="I24:L27"/>
    <mergeCell ref="K7:L7"/>
    <mergeCell ref="K8:L8"/>
    <mergeCell ref="K9:L9"/>
    <mergeCell ref="K10:L10"/>
    <mergeCell ref="I7:J7"/>
    <mergeCell ref="I8:J8"/>
    <mergeCell ref="B21:E21"/>
    <mergeCell ref="D7:G7"/>
    <mergeCell ref="D8:G8"/>
    <mergeCell ref="C12:D12"/>
    <mergeCell ref="E12:F12"/>
    <mergeCell ref="I20:K20"/>
    <mergeCell ref="C27:D27"/>
    <mergeCell ref="I23:K23"/>
    <mergeCell ref="E11:F11"/>
    <mergeCell ref="C25:D25"/>
    <mergeCell ref="C24:D24"/>
    <mergeCell ref="C23:D23"/>
    <mergeCell ref="C22:D22"/>
    <mergeCell ref="B62:L62"/>
    <mergeCell ref="B59:L59"/>
    <mergeCell ref="B60:L60"/>
    <mergeCell ref="B61:L61"/>
    <mergeCell ref="B49:L49"/>
    <mergeCell ref="B50:L50"/>
    <mergeCell ref="B51:L51"/>
    <mergeCell ref="B52:L52"/>
    <mergeCell ref="B55:L55"/>
    <mergeCell ref="B56:L56"/>
    <mergeCell ref="B58:L58"/>
    <mergeCell ref="B53:L53"/>
    <mergeCell ref="D4:L4"/>
    <mergeCell ref="D3:L3"/>
    <mergeCell ref="D5:L5"/>
    <mergeCell ref="B54:L54"/>
    <mergeCell ref="B7:C7"/>
    <mergeCell ref="B8:C8"/>
    <mergeCell ref="B47:L47"/>
    <mergeCell ref="B48:L48"/>
    <mergeCell ref="B6:C6"/>
    <mergeCell ref="C9:F9"/>
    <mergeCell ref="I21:K21"/>
    <mergeCell ref="I22:K22"/>
    <mergeCell ref="K11:L11"/>
    <mergeCell ref="J13:L13"/>
    <mergeCell ref="C13:D13"/>
    <mergeCell ref="E13:F13"/>
  </mergeCells>
  <pageMargins left="0.19685039370078741" right="0.19685039370078741" top="0.23622047244094491" bottom="0" header="0.31496062992125984" footer="0"/>
  <pageSetup paperSize="9" scale="6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Feuil2!$C$3:$H$3</xm:f>
          </x14:formula1>
          <xm:sqref>I13</xm:sqref>
        </x14:dataValidation>
        <x14:dataValidation type="list" allowBlank="1" showInputMessage="1" showErrorMessage="1" xr:uid="{00000000-0002-0000-0000-000003000000}">
          <x14:formula1>
            <xm:f>Feuil2!$A$4:$A$15</xm:f>
          </x14:formula1>
          <xm:sqref>C16:C19 H16:H19</xm:sqref>
        </x14:dataValidation>
        <x14:dataValidation type="list" allowBlank="1" showInputMessage="1" showErrorMessage="1" xr:uid="{F9CE4B00-895D-4EEB-8AD5-4904B7C9FBF3}">
          <x14:formula1>
            <xm:f>Feuil2!$F$23:$F$32</xm:f>
          </x14:formula1>
          <xm:sqref>E16:E19 J16:J19</xm:sqref>
        </x14:dataValidation>
        <x14:dataValidation type="list" allowBlank="1" showInputMessage="1" showErrorMessage="1" xr:uid="{00000000-0002-0000-0000-000002000000}">
          <x14:formula1>
            <xm:f>Feuil2!$H$23:$H$36</xm:f>
          </x14:formula1>
          <xm:sqref>D16:D19 I16:I19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O140"/>
  <sheetViews>
    <sheetView topLeftCell="K1" workbookViewId="0">
      <selection activeCell="K26" sqref="K26"/>
    </sheetView>
  </sheetViews>
  <sheetFormatPr baseColWidth="10" defaultColWidth="11.44140625" defaultRowHeight="14.4"/>
  <cols>
    <col min="1" max="1" width="37.109375" hidden="1" customWidth="1"/>
    <col min="2" max="5" width="11.44140625" hidden="1" customWidth="1"/>
    <col min="6" max="6" width="15.33203125" hidden="1" customWidth="1"/>
    <col min="7" max="7" width="11.44140625" hidden="1" customWidth="1"/>
    <col min="8" max="8" width="15.21875" hidden="1" customWidth="1"/>
    <col min="9" max="10" width="11.44140625" hidden="1" customWidth="1"/>
    <col min="13" max="13" width="6.88671875" customWidth="1"/>
    <col min="15" max="15" width="6.109375" customWidth="1"/>
  </cols>
  <sheetData>
    <row r="1" spans="1:15">
      <c r="A1" s="2" t="s">
        <v>137</v>
      </c>
      <c r="B1" s="1"/>
      <c r="C1" s="1"/>
      <c r="D1" s="1"/>
      <c r="E1" s="1"/>
      <c r="F1" s="1"/>
      <c r="G1" s="1"/>
      <c r="H1" s="1"/>
      <c r="I1" s="3"/>
      <c r="J1" s="1"/>
    </row>
    <row r="2" spans="1:15">
      <c r="A2" s="2"/>
      <c r="B2" s="1"/>
      <c r="C2" s="19"/>
      <c r="D2" s="1"/>
      <c r="E2" s="1"/>
      <c r="F2" s="1"/>
      <c r="G2" s="1"/>
      <c r="H2" s="1"/>
      <c r="I2" s="3"/>
      <c r="J2" s="1"/>
    </row>
    <row r="3" spans="1:15" ht="39.6">
      <c r="A3" s="4" t="s">
        <v>4</v>
      </c>
      <c r="B3" s="5" t="s">
        <v>5</v>
      </c>
      <c r="C3" s="5" t="s">
        <v>6</v>
      </c>
      <c r="D3" s="5" t="s">
        <v>7</v>
      </c>
      <c r="E3" s="5" t="s">
        <v>8</v>
      </c>
      <c r="F3" s="5" t="s">
        <v>9</v>
      </c>
      <c r="G3" s="5" t="s">
        <v>10</v>
      </c>
      <c r="H3" s="6" t="s">
        <v>11</v>
      </c>
      <c r="I3" s="3"/>
      <c r="J3" s="11" t="s">
        <v>12</v>
      </c>
    </row>
    <row r="4" spans="1:15">
      <c r="A4" s="62"/>
      <c r="B4" s="59"/>
      <c r="C4" s="59"/>
      <c r="D4" s="59"/>
      <c r="E4" s="59"/>
      <c r="F4" s="59"/>
      <c r="G4" s="59"/>
      <c r="H4" s="60"/>
      <c r="I4" s="3"/>
      <c r="J4" s="61"/>
    </row>
    <row r="5" spans="1:15">
      <c r="A5" s="7" t="s">
        <v>77</v>
      </c>
      <c r="B5" s="8">
        <v>600</v>
      </c>
      <c r="C5" s="9">
        <v>540</v>
      </c>
      <c r="D5" s="9">
        <v>450</v>
      </c>
      <c r="E5" s="9">
        <v>390</v>
      </c>
      <c r="F5" s="9">
        <v>360</v>
      </c>
      <c r="G5" s="9">
        <v>330</v>
      </c>
      <c r="H5" s="10">
        <v>300</v>
      </c>
      <c r="I5" s="3"/>
      <c r="J5" s="12" t="s">
        <v>13</v>
      </c>
      <c r="K5" s="21"/>
      <c r="L5" s="20"/>
      <c r="M5" s="20"/>
      <c r="N5" s="20"/>
      <c r="O5" s="20"/>
    </row>
    <row r="6" spans="1:15">
      <c r="A6" s="7" t="s">
        <v>78</v>
      </c>
      <c r="B6" s="8">
        <v>900</v>
      </c>
      <c r="C6" s="9">
        <v>810</v>
      </c>
      <c r="D6" s="9">
        <v>675</v>
      </c>
      <c r="E6" s="9">
        <v>585</v>
      </c>
      <c r="F6" s="9">
        <v>540</v>
      </c>
      <c r="G6" s="9">
        <v>495.00000000000006</v>
      </c>
      <c r="H6" s="10">
        <v>450</v>
      </c>
      <c r="I6" s="3"/>
      <c r="J6" s="12" t="s">
        <v>14</v>
      </c>
    </row>
    <row r="7" spans="1:15">
      <c r="A7" s="7" t="s">
        <v>135</v>
      </c>
      <c r="B7" s="8">
        <v>75</v>
      </c>
      <c r="C7" s="9">
        <v>67.5</v>
      </c>
      <c r="D7" s="9">
        <v>56.25</v>
      </c>
      <c r="E7" s="9">
        <v>48.75</v>
      </c>
      <c r="F7" s="9">
        <v>45</v>
      </c>
      <c r="G7" s="9">
        <v>41.25</v>
      </c>
      <c r="H7" s="9">
        <v>37.5</v>
      </c>
      <c r="I7" s="3"/>
      <c r="J7" s="12" t="s">
        <v>13</v>
      </c>
    </row>
    <row r="8" spans="1:15">
      <c r="A8" s="7" t="s">
        <v>79</v>
      </c>
      <c r="B8" s="8">
        <v>200</v>
      </c>
      <c r="C8" s="9">
        <v>180</v>
      </c>
      <c r="D8" s="9">
        <v>150</v>
      </c>
      <c r="E8" s="9">
        <v>130</v>
      </c>
      <c r="F8" s="9">
        <v>120</v>
      </c>
      <c r="G8" s="9">
        <v>110.00000000000001</v>
      </c>
      <c r="H8" s="10">
        <v>100</v>
      </c>
      <c r="I8" s="3"/>
      <c r="J8" s="12" t="s">
        <v>15</v>
      </c>
    </row>
    <row r="9" spans="1:15">
      <c r="A9" s="7" t="s">
        <v>80</v>
      </c>
      <c r="B9" s="8">
        <v>220</v>
      </c>
      <c r="C9" s="9">
        <v>198</v>
      </c>
      <c r="D9" s="9">
        <v>165</v>
      </c>
      <c r="E9" s="9">
        <v>143</v>
      </c>
      <c r="F9" s="9">
        <v>132</v>
      </c>
      <c r="G9" s="9">
        <v>121.00000000000001</v>
      </c>
      <c r="H9" s="10">
        <v>110</v>
      </c>
      <c r="I9" s="3"/>
      <c r="J9" s="12" t="s">
        <v>16</v>
      </c>
    </row>
    <row r="10" spans="1:15">
      <c r="A10" s="7" t="s">
        <v>81</v>
      </c>
      <c r="B10" s="8">
        <v>150</v>
      </c>
      <c r="C10" s="9">
        <v>135</v>
      </c>
      <c r="D10" s="9">
        <v>112.5</v>
      </c>
      <c r="E10" s="9">
        <v>97.5</v>
      </c>
      <c r="F10" s="9">
        <v>90</v>
      </c>
      <c r="G10" s="9">
        <v>82.5</v>
      </c>
      <c r="H10" s="10">
        <v>75</v>
      </c>
      <c r="I10" s="3"/>
      <c r="J10" s="13" t="s">
        <v>17</v>
      </c>
    </row>
    <row r="11" spans="1:15">
      <c r="A11" s="7" t="s">
        <v>82</v>
      </c>
      <c r="B11" s="8">
        <v>500</v>
      </c>
      <c r="C11" s="9">
        <v>500</v>
      </c>
      <c r="D11" s="9"/>
      <c r="E11" s="9"/>
      <c r="F11" s="9"/>
      <c r="G11" s="9"/>
      <c r="H11" s="10"/>
      <c r="I11" s="3"/>
      <c r="J11" s="18"/>
    </row>
    <row r="12" spans="1:15">
      <c r="A12" s="7" t="s">
        <v>83</v>
      </c>
      <c r="B12" s="8">
        <v>200</v>
      </c>
      <c r="C12" s="9">
        <v>180</v>
      </c>
      <c r="D12" s="9">
        <v>150</v>
      </c>
      <c r="E12" s="9">
        <v>130</v>
      </c>
      <c r="F12" s="9">
        <v>120</v>
      </c>
      <c r="G12" s="9">
        <v>110</v>
      </c>
      <c r="H12" s="10">
        <v>100</v>
      </c>
      <c r="I12" s="3"/>
      <c r="J12" s="18"/>
    </row>
    <row r="13" spans="1:15">
      <c r="A13" s="65" t="s">
        <v>133</v>
      </c>
      <c r="B13" s="8">
        <v>75</v>
      </c>
      <c r="C13" s="9">
        <v>67.5</v>
      </c>
      <c r="D13" s="9">
        <v>56.25</v>
      </c>
      <c r="E13" s="9">
        <v>48.75</v>
      </c>
      <c r="F13" s="9">
        <v>45</v>
      </c>
      <c r="G13" s="9">
        <v>41.25</v>
      </c>
      <c r="H13" s="9">
        <v>37.5</v>
      </c>
      <c r="I13" s="3"/>
      <c r="J13" s="18"/>
    </row>
    <row r="14" spans="1:15">
      <c r="A14" s="65" t="s">
        <v>136</v>
      </c>
      <c r="B14" s="8">
        <v>75</v>
      </c>
      <c r="C14" s="9">
        <v>67.5</v>
      </c>
      <c r="D14" s="9">
        <v>56.25</v>
      </c>
      <c r="E14" s="9">
        <v>48.75</v>
      </c>
      <c r="F14" s="9">
        <v>45</v>
      </c>
      <c r="G14" s="9">
        <v>41.25</v>
      </c>
      <c r="H14" s="9">
        <v>37.5</v>
      </c>
      <c r="I14" s="3"/>
      <c r="J14" s="18"/>
    </row>
    <row r="15" spans="1:15">
      <c r="A15" s="65" t="s">
        <v>134</v>
      </c>
      <c r="B15" s="8">
        <v>75</v>
      </c>
      <c r="C15" s="9">
        <v>67.5</v>
      </c>
      <c r="D15" s="9">
        <v>56.25</v>
      </c>
      <c r="E15" s="9">
        <v>48.75</v>
      </c>
      <c r="F15" s="9">
        <v>45</v>
      </c>
      <c r="G15" s="9">
        <v>41.25</v>
      </c>
      <c r="H15" s="9">
        <v>37.5</v>
      </c>
      <c r="I15" s="3"/>
      <c r="J15" s="18"/>
    </row>
    <row r="16" spans="1:15">
      <c r="A16" s="65"/>
      <c r="B16" s="8"/>
      <c r="C16" s="9"/>
      <c r="D16" s="9"/>
      <c r="E16" s="9"/>
      <c r="F16" s="9"/>
      <c r="G16" s="9"/>
      <c r="H16" s="9"/>
      <c r="I16" s="3"/>
      <c r="J16" s="18"/>
    </row>
    <row r="17" spans="1:10">
      <c r="A17" s="65"/>
      <c r="B17" s="8"/>
      <c r="C17" s="9"/>
      <c r="D17" s="9"/>
      <c r="E17" s="9"/>
      <c r="F17" s="9"/>
      <c r="G17" s="9"/>
      <c r="H17" s="9"/>
      <c r="I17" s="3"/>
      <c r="J17" s="18"/>
    </row>
    <row r="18" spans="1:10">
      <c r="A18" s="65"/>
      <c r="B18" s="8"/>
      <c r="C18" s="87"/>
      <c r="D18" s="9"/>
      <c r="E18" s="9"/>
      <c r="F18" s="9"/>
      <c r="G18" s="9"/>
      <c r="H18" s="9"/>
      <c r="I18" s="3"/>
      <c r="J18" s="18"/>
    </row>
    <row r="19" spans="1:10">
      <c r="A19" s="65"/>
      <c r="B19" s="8"/>
      <c r="C19" s="9"/>
      <c r="D19" s="9"/>
      <c r="E19" s="9"/>
      <c r="F19" s="9"/>
      <c r="G19" s="9"/>
      <c r="H19" s="9"/>
      <c r="I19" s="3"/>
      <c r="J19" s="18"/>
    </row>
    <row r="20" spans="1:10" ht="31.2">
      <c r="A20" s="15" t="s">
        <v>18</v>
      </c>
      <c r="B20" s="1"/>
      <c r="C20" s="1"/>
      <c r="D20" s="1"/>
      <c r="I20" s="3"/>
      <c r="J20" s="1"/>
    </row>
    <row r="21" spans="1:10" ht="15.6">
      <c r="A21" s="14" t="s">
        <v>19</v>
      </c>
      <c r="B21" s="1"/>
      <c r="C21" s="1"/>
      <c r="D21" s="1"/>
      <c r="E21" s="1"/>
      <c r="I21" s="3"/>
      <c r="J21" s="1"/>
    </row>
    <row r="22" spans="1:10" ht="18">
      <c r="A22" s="16" t="s">
        <v>20</v>
      </c>
      <c r="B22" s="1"/>
      <c r="C22" s="1"/>
      <c r="D22" s="1"/>
      <c r="E22" s="1"/>
      <c r="F22" s="86" t="s">
        <v>39</v>
      </c>
      <c r="G22" s="56"/>
      <c r="H22" s="60" t="s">
        <v>75</v>
      </c>
      <c r="I22" s="3"/>
      <c r="J22" s="1"/>
    </row>
    <row r="23" spans="1:10" ht="15" customHeight="1">
      <c r="A23" s="141" t="s">
        <v>21</v>
      </c>
      <c r="B23" s="141"/>
      <c r="C23" s="141"/>
      <c r="D23" s="141"/>
      <c r="E23" s="1"/>
      <c r="F23" s="63" t="s">
        <v>131</v>
      </c>
      <c r="G23" s="57"/>
      <c r="H23" s="63" t="s">
        <v>76</v>
      </c>
      <c r="I23" s="3"/>
      <c r="J23" s="1"/>
    </row>
    <row r="24" spans="1:10" ht="15.6">
      <c r="A24" s="14" t="s">
        <v>19</v>
      </c>
      <c r="B24" s="1"/>
      <c r="C24" s="1"/>
      <c r="D24" s="1"/>
      <c r="E24" s="1"/>
      <c r="F24" s="63" t="s">
        <v>40</v>
      </c>
      <c r="G24" s="57"/>
      <c r="H24" s="63" t="s">
        <v>45</v>
      </c>
      <c r="I24" s="3"/>
      <c r="J24" s="1"/>
    </row>
    <row r="25" spans="1:10" ht="15.6">
      <c r="A25" s="14" t="s">
        <v>22</v>
      </c>
      <c r="B25" s="1"/>
      <c r="C25" s="1"/>
      <c r="D25" s="1"/>
      <c r="E25" s="1"/>
      <c r="F25" s="63" t="s">
        <v>84</v>
      </c>
      <c r="G25" s="57"/>
      <c r="H25" s="63" t="s">
        <v>46</v>
      </c>
      <c r="I25" s="3"/>
      <c r="J25" s="1"/>
    </row>
    <row r="26" spans="1:10" ht="15.6">
      <c r="A26" s="14" t="s">
        <v>23</v>
      </c>
      <c r="B26" s="1"/>
      <c r="C26" s="1"/>
      <c r="D26" s="1"/>
      <c r="E26" s="1"/>
      <c r="F26" s="63" t="s">
        <v>91</v>
      </c>
      <c r="G26" s="57"/>
      <c r="H26" s="63" t="s">
        <v>86</v>
      </c>
      <c r="I26" s="3"/>
    </row>
    <row r="27" spans="1:10" ht="15.6">
      <c r="A27" s="14" t="s">
        <v>24</v>
      </c>
      <c r="B27" s="1"/>
      <c r="C27" s="1"/>
      <c r="D27" s="1"/>
      <c r="E27" s="1"/>
      <c r="F27" s="63" t="s">
        <v>42</v>
      </c>
      <c r="G27" s="57"/>
      <c r="H27" s="64" t="s">
        <v>87</v>
      </c>
      <c r="I27" s="3"/>
    </row>
    <row r="28" spans="1:10" ht="15.6">
      <c r="A28" s="14" t="s">
        <v>25</v>
      </c>
      <c r="B28" s="1"/>
      <c r="C28" s="1"/>
      <c r="D28" s="1"/>
      <c r="E28" s="1"/>
      <c r="F28" s="63" t="s">
        <v>92</v>
      </c>
      <c r="G28" s="57"/>
      <c r="H28" s="64" t="s">
        <v>88</v>
      </c>
      <c r="I28" s="3"/>
    </row>
    <row r="29" spans="1:10" ht="15.6">
      <c r="A29" s="14" t="s">
        <v>26</v>
      </c>
      <c r="B29" s="1"/>
      <c r="C29" s="1"/>
      <c r="D29" s="1"/>
      <c r="E29" s="1"/>
      <c r="F29" s="57" t="s">
        <v>93</v>
      </c>
      <c r="G29" s="58"/>
      <c r="H29" s="63" t="s">
        <v>44</v>
      </c>
      <c r="I29" s="3"/>
    </row>
    <row r="30" spans="1:10" ht="15.6">
      <c r="A30" s="14" t="s">
        <v>27</v>
      </c>
      <c r="B30" s="1"/>
      <c r="C30" s="1"/>
      <c r="D30" s="1"/>
      <c r="E30" s="1"/>
      <c r="F30" s="63" t="s">
        <v>41</v>
      </c>
      <c r="G30" s="1"/>
      <c r="H30" s="64" t="s">
        <v>89</v>
      </c>
      <c r="I30" s="3"/>
    </row>
    <row r="31" spans="1:10" ht="15.6">
      <c r="A31" s="14" t="s">
        <v>19</v>
      </c>
      <c r="B31" s="1"/>
      <c r="C31" s="1"/>
      <c r="D31" s="1"/>
      <c r="E31" s="1"/>
      <c r="F31" s="1" t="s">
        <v>138</v>
      </c>
      <c r="G31" s="1"/>
      <c r="H31" s="63" t="s">
        <v>74</v>
      </c>
      <c r="I31" s="3"/>
    </row>
    <row r="32" spans="1:10" ht="15" customHeight="1">
      <c r="A32" s="141" t="s">
        <v>28</v>
      </c>
      <c r="B32" s="141"/>
      <c r="C32" s="141"/>
      <c r="D32" s="141"/>
      <c r="E32" s="141"/>
      <c r="F32" s="1" t="s">
        <v>139</v>
      </c>
      <c r="G32" s="1"/>
      <c r="H32" s="57" t="s">
        <v>85</v>
      </c>
      <c r="I32" s="3"/>
    </row>
    <row r="33" spans="1:9" ht="15.6">
      <c r="A33" s="14" t="s">
        <v>19</v>
      </c>
      <c r="B33" s="1"/>
      <c r="C33" s="1"/>
      <c r="D33" s="1"/>
      <c r="E33" s="1"/>
      <c r="F33" s="1"/>
      <c r="G33" s="1"/>
      <c r="H33" s="57" t="s">
        <v>90</v>
      </c>
      <c r="I33" s="3"/>
    </row>
    <row r="34" spans="1:9" ht="15.6">
      <c r="A34" s="14"/>
      <c r="B34" s="1"/>
      <c r="C34" s="1"/>
      <c r="D34" s="1"/>
      <c r="E34" s="1"/>
      <c r="F34" s="1"/>
      <c r="G34" s="1"/>
      <c r="H34" s="57" t="s">
        <v>94</v>
      </c>
      <c r="I34" s="3"/>
    </row>
    <row r="35" spans="1:9" ht="15.6">
      <c r="A35" s="14"/>
      <c r="B35" s="1"/>
      <c r="C35" s="1"/>
      <c r="D35" s="1"/>
      <c r="E35" s="1"/>
      <c r="F35" s="1"/>
      <c r="G35" s="1"/>
      <c r="I35" s="3"/>
    </row>
    <row r="36" spans="1:9" ht="18">
      <c r="A36" s="16" t="s">
        <v>29</v>
      </c>
      <c r="B36" s="1"/>
      <c r="C36" s="1"/>
      <c r="D36" s="1"/>
      <c r="E36" s="1"/>
      <c r="F36" s="1"/>
      <c r="G36" s="1"/>
      <c r="H36" s="1"/>
      <c r="I36" s="3"/>
    </row>
    <row r="37" spans="1:9" ht="15.6">
      <c r="A37" s="14" t="s">
        <v>19</v>
      </c>
      <c r="B37" s="1"/>
      <c r="C37" s="1"/>
      <c r="D37" s="1"/>
      <c r="E37" s="1"/>
      <c r="F37" s="1"/>
      <c r="G37" s="1"/>
      <c r="H37" s="1"/>
      <c r="I37" s="3"/>
    </row>
    <row r="38" spans="1:9" ht="15.6">
      <c r="A38" s="140" t="s">
        <v>30</v>
      </c>
      <c r="B38" s="140"/>
      <c r="C38" s="140"/>
      <c r="D38" s="140"/>
      <c r="E38" s="140"/>
      <c r="F38" s="140"/>
      <c r="G38" s="140"/>
      <c r="H38" s="140"/>
      <c r="I38" s="140"/>
    </row>
    <row r="39" spans="1:9" ht="15.6">
      <c r="A39" s="14" t="s">
        <v>19</v>
      </c>
      <c r="B39" s="1"/>
      <c r="C39" s="1"/>
      <c r="D39" s="1"/>
      <c r="E39" s="1"/>
      <c r="F39" s="1"/>
      <c r="G39" s="1"/>
      <c r="H39" s="1"/>
      <c r="I39" s="3"/>
    </row>
    <row r="40" spans="1:9" ht="15.6">
      <c r="A40" s="140" t="s">
        <v>31</v>
      </c>
      <c r="B40" s="140"/>
      <c r="C40" s="140"/>
      <c r="D40" s="140"/>
      <c r="E40" s="140"/>
      <c r="F40" s="140"/>
      <c r="G40" s="1"/>
      <c r="H40" s="1"/>
      <c r="I40" s="3"/>
    </row>
    <row r="41" spans="1:9" ht="15.6">
      <c r="A41" s="17"/>
      <c r="B41" s="17"/>
      <c r="C41" s="17"/>
      <c r="D41" s="17"/>
      <c r="E41" s="17"/>
      <c r="F41" s="17"/>
      <c r="G41" s="1"/>
      <c r="H41" s="1"/>
      <c r="I41" s="3"/>
    </row>
    <row r="42" spans="1:9" ht="18">
      <c r="A42" s="16" t="s">
        <v>32</v>
      </c>
      <c r="B42" s="1"/>
      <c r="C42" s="1"/>
      <c r="D42" s="1"/>
      <c r="E42" s="1"/>
      <c r="F42" s="1"/>
      <c r="G42" s="1"/>
      <c r="H42" s="1"/>
      <c r="I42" s="3"/>
    </row>
    <row r="43" spans="1:9" ht="18">
      <c r="A43" s="16"/>
      <c r="B43" s="1"/>
      <c r="C43" s="1"/>
      <c r="D43" s="1"/>
      <c r="E43" s="1"/>
      <c r="F43" s="1"/>
      <c r="G43" s="1"/>
      <c r="H43" s="1"/>
      <c r="I43" s="3"/>
    </row>
    <row r="44" spans="1:9" ht="18">
      <c r="A44" s="16"/>
      <c r="B44" s="1"/>
      <c r="C44" s="1"/>
      <c r="D44" s="1"/>
      <c r="E44" s="1"/>
      <c r="F44" s="1"/>
      <c r="G44" s="1"/>
      <c r="H44" s="1"/>
      <c r="I44" s="3"/>
    </row>
    <row r="45" spans="1:9" ht="18">
      <c r="A45" s="16"/>
      <c r="B45" s="1"/>
      <c r="C45" s="1"/>
      <c r="D45" s="1"/>
      <c r="E45" s="1"/>
      <c r="F45" s="1"/>
      <c r="G45" s="1"/>
      <c r="H45" s="1"/>
      <c r="I45" s="3"/>
    </row>
    <row r="46" spans="1:9" ht="18">
      <c r="A46" s="16"/>
      <c r="B46" s="1"/>
      <c r="C46" s="1"/>
      <c r="D46" s="1"/>
      <c r="E46" s="1"/>
      <c r="F46" s="1"/>
      <c r="G46" s="1"/>
      <c r="H46" s="1"/>
      <c r="I46" s="3"/>
    </row>
    <row r="47" spans="1:9" ht="18">
      <c r="A47" s="16"/>
      <c r="B47" s="1"/>
      <c r="C47" s="1"/>
      <c r="D47" s="1"/>
      <c r="E47" s="1"/>
      <c r="F47" s="1"/>
      <c r="G47" s="1"/>
      <c r="H47" s="1"/>
      <c r="I47" s="3"/>
    </row>
    <row r="48" spans="1:9" ht="15.6">
      <c r="A48" s="14"/>
      <c r="B48" s="1"/>
      <c r="C48" s="1"/>
      <c r="D48" s="1"/>
      <c r="E48" s="1"/>
      <c r="F48" s="1"/>
      <c r="G48" s="1"/>
      <c r="H48" s="1"/>
      <c r="I48" s="3"/>
    </row>
    <row r="49" spans="1:9" ht="15.6">
      <c r="A49" s="14" t="s">
        <v>19</v>
      </c>
      <c r="B49" s="1"/>
      <c r="C49" s="1"/>
      <c r="D49" s="1"/>
      <c r="E49" s="1"/>
      <c r="F49" s="1"/>
      <c r="G49" s="1"/>
      <c r="H49" s="1"/>
      <c r="I49" s="3"/>
    </row>
    <row r="50" spans="1:9">
      <c r="A50" s="1"/>
      <c r="B50" s="1"/>
      <c r="C50" s="1"/>
      <c r="D50" s="1"/>
      <c r="E50" s="1"/>
      <c r="F50" s="1"/>
      <c r="G50" s="1"/>
      <c r="H50" s="1"/>
      <c r="I50" s="3"/>
    </row>
    <row r="51" spans="1:9">
      <c r="A51" s="1"/>
      <c r="B51" s="1"/>
      <c r="C51" s="1"/>
      <c r="D51" s="1"/>
      <c r="E51" s="1"/>
      <c r="F51" s="1"/>
      <c r="G51" s="1"/>
      <c r="H51" s="1"/>
      <c r="I51" s="3"/>
    </row>
    <row r="52" spans="1:9">
      <c r="A52" s="1"/>
      <c r="B52" s="1"/>
      <c r="C52" s="1"/>
      <c r="D52" s="1"/>
      <c r="E52" s="1"/>
      <c r="F52" s="1"/>
      <c r="G52" s="1"/>
      <c r="H52" s="1"/>
      <c r="I52" s="3"/>
    </row>
    <row r="53" spans="1:9">
      <c r="A53" s="1"/>
      <c r="B53" s="1"/>
      <c r="C53" s="1"/>
      <c r="D53" s="1"/>
      <c r="E53" s="1"/>
      <c r="F53" s="1"/>
      <c r="G53" s="1"/>
      <c r="H53" s="1"/>
      <c r="I53" s="3"/>
    </row>
    <row r="54" spans="1:9">
      <c r="A54" s="1"/>
      <c r="B54" s="1"/>
      <c r="C54" s="1"/>
      <c r="D54" s="1"/>
      <c r="E54" s="1"/>
      <c r="F54" s="1"/>
      <c r="G54" s="1"/>
      <c r="H54" s="1"/>
      <c r="I54" s="3"/>
    </row>
    <row r="55" spans="1:9">
      <c r="A55" s="1"/>
      <c r="B55" s="1"/>
      <c r="C55" s="1"/>
      <c r="D55" s="1"/>
      <c r="E55" s="1"/>
      <c r="F55" s="1"/>
      <c r="G55" s="1"/>
      <c r="H55" s="1"/>
      <c r="I55" s="3"/>
    </row>
    <row r="56" spans="1:9">
      <c r="A56" s="1"/>
      <c r="B56" s="1"/>
      <c r="C56" s="1"/>
      <c r="D56" s="1"/>
      <c r="E56" s="1"/>
      <c r="F56" s="1"/>
      <c r="G56" s="1"/>
      <c r="H56" s="1"/>
      <c r="I56" s="3"/>
    </row>
    <row r="57" spans="1:9">
      <c r="A57" s="1"/>
      <c r="B57" s="1"/>
      <c r="C57" s="1"/>
      <c r="D57" s="1"/>
      <c r="E57" s="1"/>
      <c r="F57" s="1"/>
      <c r="G57" s="1"/>
      <c r="H57" s="1"/>
      <c r="I57" s="3"/>
    </row>
    <row r="58" spans="1:9">
      <c r="A58" s="1"/>
      <c r="B58" s="1"/>
      <c r="C58" s="1"/>
      <c r="D58" s="1"/>
      <c r="E58" s="1"/>
      <c r="F58" s="1"/>
      <c r="G58" s="1"/>
      <c r="H58" s="1"/>
      <c r="I58" s="3"/>
    </row>
    <row r="59" spans="1:9">
      <c r="A59" s="1"/>
      <c r="B59" s="1"/>
      <c r="C59" s="1"/>
      <c r="D59" s="1"/>
      <c r="E59" s="1"/>
      <c r="F59" s="1"/>
      <c r="G59" s="1"/>
      <c r="H59" s="1"/>
      <c r="I59" s="3"/>
    </row>
    <row r="60" spans="1:9">
      <c r="I60" s="3"/>
    </row>
    <row r="61" spans="1:9">
      <c r="I61" s="3"/>
    </row>
    <row r="62" spans="1:9">
      <c r="I62" s="3"/>
    </row>
    <row r="63" spans="1:9">
      <c r="I63" s="3"/>
    </row>
    <row r="64" spans="1:9">
      <c r="I64" s="3"/>
    </row>
    <row r="65" spans="9:9">
      <c r="I65" s="3"/>
    </row>
    <row r="66" spans="9:9">
      <c r="I66" s="3"/>
    </row>
    <row r="67" spans="9:9">
      <c r="I67" s="3"/>
    </row>
    <row r="68" spans="9:9">
      <c r="I68" s="3"/>
    </row>
    <row r="69" spans="9:9">
      <c r="I69" s="3"/>
    </row>
    <row r="70" spans="9:9">
      <c r="I70" s="3"/>
    </row>
    <row r="71" spans="9:9">
      <c r="I71" s="3"/>
    </row>
    <row r="72" spans="9:9">
      <c r="I72" s="3"/>
    </row>
    <row r="73" spans="9:9">
      <c r="I73" s="3"/>
    </row>
    <row r="74" spans="9:9">
      <c r="I74" s="3"/>
    </row>
    <row r="75" spans="9:9">
      <c r="I75" s="3"/>
    </row>
    <row r="76" spans="9:9">
      <c r="I76" s="3"/>
    </row>
    <row r="77" spans="9:9">
      <c r="I77" s="3"/>
    </row>
    <row r="78" spans="9:9">
      <c r="I78" s="3"/>
    </row>
    <row r="79" spans="9:9">
      <c r="I79" s="3"/>
    </row>
    <row r="80" spans="9:9">
      <c r="I80" s="3"/>
    </row>
    <row r="81" spans="9:9">
      <c r="I81" s="3"/>
    </row>
    <row r="82" spans="9:9">
      <c r="I82" s="3"/>
    </row>
    <row r="83" spans="9:9">
      <c r="I83" s="3"/>
    </row>
    <row r="84" spans="9:9">
      <c r="I84" s="3"/>
    </row>
    <row r="85" spans="9:9">
      <c r="I85" s="3"/>
    </row>
    <row r="86" spans="9:9">
      <c r="I86" s="3"/>
    </row>
    <row r="87" spans="9:9">
      <c r="I87" s="3"/>
    </row>
    <row r="88" spans="9:9">
      <c r="I88" s="3"/>
    </row>
    <row r="89" spans="9:9">
      <c r="I89" s="3"/>
    </row>
    <row r="90" spans="9:9">
      <c r="I90" s="3"/>
    </row>
    <row r="91" spans="9:9">
      <c r="I91" s="3"/>
    </row>
    <row r="92" spans="9:9">
      <c r="I92" s="3"/>
    </row>
    <row r="93" spans="9:9">
      <c r="I93" s="3"/>
    </row>
    <row r="94" spans="9:9">
      <c r="I94" s="3"/>
    </row>
    <row r="95" spans="9:9">
      <c r="I95" s="3"/>
    </row>
    <row r="96" spans="9:9">
      <c r="I96" s="3"/>
    </row>
    <row r="97" spans="9:9">
      <c r="I97" s="3"/>
    </row>
    <row r="98" spans="9:9">
      <c r="I98" s="3"/>
    </row>
    <row r="99" spans="9:9">
      <c r="I99" s="3"/>
    </row>
    <row r="100" spans="9:9">
      <c r="I100" s="3"/>
    </row>
    <row r="101" spans="9:9">
      <c r="I101" s="3"/>
    </row>
    <row r="102" spans="9:9">
      <c r="I102" s="3"/>
    </row>
    <row r="103" spans="9:9">
      <c r="I103" s="3"/>
    </row>
    <row r="104" spans="9:9">
      <c r="I104" s="3"/>
    </row>
    <row r="105" spans="9:9">
      <c r="I105" s="3"/>
    </row>
    <row r="106" spans="9:9">
      <c r="I106" s="3"/>
    </row>
    <row r="107" spans="9:9">
      <c r="I107" s="3"/>
    </row>
    <row r="108" spans="9:9">
      <c r="I108" s="3"/>
    </row>
    <row r="109" spans="9:9">
      <c r="I109" s="3"/>
    </row>
    <row r="110" spans="9:9">
      <c r="I110" s="3"/>
    </row>
    <row r="111" spans="9:9">
      <c r="I111" s="3"/>
    </row>
    <row r="112" spans="9:9">
      <c r="I112" s="3"/>
    </row>
    <row r="113" spans="9:9">
      <c r="I113" s="3"/>
    </row>
    <row r="114" spans="9:9">
      <c r="I114" s="3"/>
    </row>
    <row r="115" spans="9:9">
      <c r="I115" s="3"/>
    </row>
    <row r="116" spans="9:9">
      <c r="I116" s="3"/>
    </row>
    <row r="117" spans="9:9">
      <c r="I117" s="3"/>
    </row>
    <row r="118" spans="9:9">
      <c r="I118" s="3"/>
    </row>
    <row r="119" spans="9:9">
      <c r="I119" s="3"/>
    </row>
    <row r="120" spans="9:9">
      <c r="I120" s="3"/>
    </row>
    <row r="121" spans="9:9">
      <c r="I121" s="3"/>
    </row>
    <row r="122" spans="9:9">
      <c r="I122" s="3"/>
    </row>
    <row r="123" spans="9:9">
      <c r="I123" s="3"/>
    </row>
    <row r="124" spans="9:9">
      <c r="I124" s="3"/>
    </row>
    <row r="125" spans="9:9">
      <c r="I125" s="3"/>
    </row>
    <row r="126" spans="9:9">
      <c r="I126" s="3"/>
    </row>
    <row r="127" spans="9:9">
      <c r="I127" s="3"/>
    </row>
    <row r="128" spans="9:9">
      <c r="I128" s="3"/>
    </row>
    <row r="129" spans="9:9">
      <c r="I129" s="3"/>
    </row>
    <row r="130" spans="9:9">
      <c r="I130" s="3"/>
    </row>
    <row r="131" spans="9:9">
      <c r="I131" s="3"/>
    </row>
    <row r="132" spans="9:9">
      <c r="I132" s="3"/>
    </row>
    <row r="133" spans="9:9">
      <c r="I133" s="3"/>
    </row>
    <row r="134" spans="9:9">
      <c r="I134" s="3"/>
    </row>
    <row r="135" spans="9:9">
      <c r="I135" s="3"/>
    </row>
    <row r="136" spans="9:9">
      <c r="I136" s="3"/>
    </row>
    <row r="137" spans="9:9">
      <c r="I137" s="3"/>
    </row>
    <row r="138" spans="9:9">
      <c r="I138" s="3"/>
    </row>
    <row r="139" spans="9:9">
      <c r="I139" s="3"/>
    </row>
    <row r="140" spans="9:9">
      <c r="I140" s="3"/>
    </row>
  </sheetData>
  <sortState xmlns:xlrd2="http://schemas.microsoft.com/office/spreadsheetml/2017/richdata2" ref="F15:F21">
    <sortCondition ref="F15"/>
  </sortState>
  <mergeCells count="4">
    <mergeCell ref="A38:I38"/>
    <mergeCell ref="A40:F40"/>
    <mergeCell ref="A32:E32"/>
    <mergeCell ref="A23:D23"/>
  </mergeCells>
  <pageMargins left="0.7" right="0.7" top="0.75" bottom="0.75" header="0.3" footer="0.3"/>
  <pageSetup paperSize="9" orientation="portrait" horizontalDpi="0"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
  <sheetViews>
    <sheetView workbookViewId="0">
      <selection activeCell="C28" sqref="C28"/>
    </sheetView>
  </sheetViews>
  <sheetFormatPr baseColWidth="10" defaultColWidth="11.4414062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Feuil1</vt:lpstr>
      <vt:lpstr>Feuil2</vt:lpstr>
      <vt:lpstr>Feuil3</vt:lpstr>
      <vt:lpstr>_30_minutes___instrument___solfège</vt:lpstr>
      <vt:lpstr>Professeurs</vt:lpstr>
      <vt:lpstr>Feuil1!Zone_d_impression</vt:lpstr>
    </vt:vector>
  </TitlesOfParts>
  <Company>Systemair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Coralie Vanbelle</dc:creator>
  <cp:lastModifiedBy>Darras, Arnaud</cp:lastModifiedBy>
  <cp:lastPrinted>2020-09-05T16:12:46Z</cp:lastPrinted>
  <dcterms:created xsi:type="dcterms:W3CDTF">2017-07-21T16:08:39Z</dcterms:created>
  <dcterms:modified xsi:type="dcterms:W3CDTF">2020-09-05T16:37:32Z</dcterms:modified>
</cp:coreProperties>
</file>